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18915" windowHeight="12300"/>
  </bookViews>
  <sheets>
    <sheet name="Eingaben" sheetId="1" r:id="rId1"/>
    <sheet name="Einkaufszettel" sheetId="2" r:id="rId2"/>
  </sheets>
  <definedNames>
    <definedName name="_xlnm.Print_Area" localSheetId="0">Eingaben!$AI$5:$AK$19</definedName>
  </definedNames>
  <calcPr calcId="125725"/>
</workbook>
</file>

<file path=xl/calcChain.xml><?xml version="1.0" encoding="utf-8"?>
<calcChain xmlns="http://schemas.openxmlformats.org/spreadsheetml/2006/main">
  <c r="U6" i="1"/>
  <c r="AC5"/>
  <c r="AD5"/>
  <c r="AE5"/>
  <c r="AF5"/>
  <c r="AG5"/>
  <c r="AC6"/>
  <c r="AC7"/>
  <c r="AC8"/>
  <c r="AC9"/>
  <c r="AC10"/>
  <c r="AD10"/>
  <c r="AE10"/>
  <c r="AF10"/>
  <c r="AG10"/>
  <c r="AC11"/>
  <c r="AC12"/>
  <c r="AC13"/>
  <c r="AC14"/>
  <c r="AC15"/>
  <c r="AD15"/>
  <c r="AE15"/>
  <c r="AF15"/>
  <c r="AG15"/>
  <c r="AC16"/>
  <c r="AC17"/>
  <c r="AC18"/>
  <c r="AC19"/>
  <c r="AC20"/>
  <c r="AD20"/>
  <c r="AE20"/>
  <c r="AF20"/>
  <c r="AG20"/>
  <c r="AC21"/>
  <c r="AC22"/>
  <c r="AC23"/>
  <c r="AC4"/>
  <c r="AB5"/>
  <c r="AB6"/>
  <c r="AB7"/>
  <c r="AB8"/>
  <c r="AB9"/>
  <c r="AB10"/>
  <c r="AB11"/>
  <c r="AB12"/>
  <c r="AB13"/>
  <c r="AB14"/>
  <c r="AB15"/>
  <c r="AB16"/>
  <c r="AB17"/>
  <c r="AB18"/>
  <c r="AB19"/>
  <c r="AB20"/>
  <c r="AB21"/>
  <c r="AB22"/>
  <c r="AB23"/>
  <c r="AB4"/>
  <c r="AA5"/>
  <c r="AA10"/>
  <c r="AA15"/>
  <c r="AA20"/>
  <c r="Z5"/>
  <c r="Z10"/>
  <c r="Z15"/>
  <c r="Z20"/>
  <c r="Y5"/>
  <c r="Y10"/>
  <c r="Y15"/>
  <c r="Y20"/>
  <c r="X5"/>
  <c r="X10"/>
  <c r="X15"/>
  <c r="X20"/>
  <c r="E4"/>
  <c r="E5" s="1"/>
  <c r="E6" s="1"/>
  <c r="F19"/>
  <c r="U19" s="1"/>
  <c r="F18"/>
  <c r="F16"/>
  <c r="F14"/>
  <c r="D6"/>
  <c r="D7"/>
  <c r="D8"/>
  <c r="D9"/>
  <c r="D11"/>
  <c r="D12"/>
  <c r="D13"/>
  <c r="D14"/>
  <c r="D16"/>
  <c r="D17"/>
  <c r="D18"/>
  <c r="D19"/>
  <c r="D21"/>
  <c r="D22"/>
  <c r="D23"/>
  <c r="D4"/>
  <c r="U4" s="1"/>
  <c r="U16" l="1"/>
  <c r="AB24"/>
  <c r="AB25" s="1"/>
  <c r="B11" i="2" s="1"/>
  <c r="AJ14" i="1" s="1"/>
  <c r="U14"/>
  <c r="AC24"/>
  <c r="AC25" s="1"/>
  <c r="B12" i="2" s="1"/>
  <c r="AJ15" i="1" s="1"/>
  <c r="E7"/>
  <c r="G7" s="1"/>
  <c r="W6"/>
  <c r="V6"/>
  <c r="U8"/>
  <c r="U11"/>
  <c r="U13"/>
  <c r="U18"/>
  <c r="U21"/>
  <c r="U23"/>
  <c r="G6"/>
  <c r="U7"/>
  <c r="U9"/>
  <c r="U12"/>
  <c r="U17"/>
  <c r="U22"/>
  <c r="G4"/>
  <c r="W4"/>
  <c r="V4"/>
  <c r="U24" l="1"/>
  <c r="U25" s="1"/>
  <c r="B4" i="2" s="1"/>
  <c r="AJ7" i="1" s="1"/>
  <c r="AG4"/>
  <c r="AE4"/>
  <c r="AA4"/>
  <c r="Z4"/>
  <c r="Y4"/>
  <c r="X4"/>
  <c r="AF4"/>
  <c r="AD4"/>
  <c r="AE6"/>
  <c r="AG6"/>
  <c r="AA6"/>
  <c r="Z6"/>
  <c r="Y6"/>
  <c r="X6"/>
  <c r="AD6"/>
  <c r="AF6"/>
  <c r="AD7"/>
  <c r="AF7"/>
  <c r="AE7"/>
  <c r="AG7"/>
  <c r="AA7"/>
  <c r="Z7"/>
  <c r="Y7"/>
  <c r="X7"/>
  <c r="E8"/>
  <c r="W7"/>
  <c r="V7"/>
  <c r="E9" l="1"/>
  <c r="W8"/>
  <c r="V8"/>
  <c r="G8"/>
  <c r="AE8" l="1"/>
  <c r="AG8"/>
  <c r="AA8"/>
  <c r="Z8"/>
  <c r="Y8"/>
  <c r="X8"/>
  <c r="AD8"/>
  <c r="AF8"/>
  <c r="E10"/>
  <c r="E11" s="1"/>
  <c r="W9"/>
  <c r="V9"/>
  <c r="G9"/>
  <c r="E12" l="1"/>
  <c r="V11"/>
  <c r="G11"/>
  <c r="W11"/>
  <c r="AD9"/>
  <c r="AF9"/>
  <c r="AE9"/>
  <c r="AG9"/>
  <c r="AA9"/>
  <c r="Z9"/>
  <c r="Y9"/>
  <c r="X9"/>
  <c r="AD11" l="1"/>
  <c r="AF11"/>
  <c r="AE11"/>
  <c r="AG11"/>
  <c r="AA11"/>
  <c r="Z11"/>
  <c r="Y11"/>
  <c r="X11"/>
  <c r="E13"/>
  <c r="G12"/>
  <c r="V12"/>
  <c r="W12"/>
  <c r="E14" l="1"/>
  <c r="G13"/>
  <c r="W13"/>
  <c r="V13"/>
  <c r="AE12"/>
  <c r="AG12"/>
  <c r="AA12"/>
  <c r="Z12"/>
  <c r="Y12"/>
  <c r="X12"/>
  <c r="AD12"/>
  <c r="AF12"/>
  <c r="E15" l="1"/>
  <c r="E16" s="1"/>
  <c r="G14"/>
  <c r="V14"/>
  <c r="W14"/>
  <c r="AD13"/>
  <c r="AF13"/>
  <c r="AE13"/>
  <c r="AG13"/>
  <c r="AA13"/>
  <c r="Z13"/>
  <c r="Y13"/>
  <c r="X13"/>
  <c r="E17" l="1"/>
  <c r="V16"/>
  <c r="G16"/>
  <c r="W16"/>
  <c r="AE14"/>
  <c r="AG14"/>
  <c r="AA14"/>
  <c r="Z14"/>
  <c r="Y14"/>
  <c r="X14"/>
  <c r="AD14"/>
  <c r="AF14"/>
  <c r="AE16" l="1"/>
  <c r="AG16"/>
  <c r="AA16"/>
  <c r="Z16"/>
  <c r="Y16"/>
  <c r="X16"/>
  <c r="AD16"/>
  <c r="AF16"/>
  <c r="E18"/>
  <c r="G17"/>
  <c r="W17"/>
  <c r="V17"/>
  <c r="E19" l="1"/>
  <c r="G18"/>
  <c r="W18"/>
  <c r="V18"/>
  <c r="AD17"/>
  <c r="AF17"/>
  <c r="AE17"/>
  <c r="AG17"/>
  <c r="AA17"/>
  <c r="Z17"/>
  <c r="Y17"/>
  <c r="X17"/>
  <c r="AE18" l="1"/>
  <c r="AG18"/>
  <c r="AA18"/>
  <c r="Z18"/>
  <c r="Y18"/>
  <c r="X18"/>
  <c r="AD18"/>
  <c r="AF18"/>
  <c r="E20"/>
  <c r="E21" s="1"/>
  <c r="G19"/>
  <c r="W19"/>
  <c r="V19"/>
  <c r="E22" l="1"/>
  <c r="V21"/>
  <c r="G21"/>
  <c r="W21"/>
  <c r="AD19"/>
  <c r="AF19"/>
  <c r="AE19"/>
  <c r="AG19"/>
  <c r="AA19"/>
  <c r="Z19"/>
  <c r="Y19"/>
  <c r="X19"/>
  <c r="AD21" l="1"/>
  <c r="AF21"/>
  <c r="AE21"/>
  <c r="AG21"/>
  <c r="AA21"/>
  <c r="Z21"/>
  <c r="Y21"/>
  <c r="X21"/>
  <c r="E23"/>
  <c r="G22"/>
  <c r="W22"/>
  <c r="V22"/>
  <c r="V23" l="1"/>
  <c r="V24" s="1"/>
  <c r="V25" s="1"/>
  <c r="B5" i="2" s="1"/>
  <c r="AJ8" i="1" s="1"/>
  <c r="G23"/>
  <c r="W23"/>
  <c r="W24" s="1"/>
  <c r="W25" s="1"/>
  <c r="B6" i="2" s="1"/>
  <c r="AJ9" i="1" s="1"/>
  <c r="AE22"/>
  <c r="AG22"/>
  <c r="AA22"/>
  <c r="Z22"/>
  <c r="Y22"/>
  <c r="X22"/>
  <c r="AD22"/>
  <c r="AF22"/>
  <c r="AD23" l="1"/>
  <c r="AD24" s="1"/>
  <c r="AD25" s="1"/>
  <c r="B13" i="2" s="1"/>
  <c r="AJ16" i="1" s="1"/>
  <c r="AF23"/>
  <c r="AF24" s="1"/>
  <c r="AF25" s="1"/>
  <c r="B15" i="2" s="1"/>
  <c r="AJ18" i="1" s="1"/>
  <c r="AE23"/>
  <c r="AG23"/>
  <c r="AG24" s="1"/>
  <c r="AG25" s="1"/>
  <c r="B16" i="2" s="1"/>
  <c r="AJ19" i="1" s="1"/>
  <c r="AA23"/>
  <c r="AA24" s="1"/>
  <c r="AA25" s="1"/>
  <c r="B10" i="2" s="1"/>
  <c r="AJ13" i="1" s="1"/>
  <c r="Z23"/>
  <c r="Y23"/>
  <c r="Y24" s="1"/>
  <c r="Y25" s="1"/>
  <c r="B8" i="2" s="1"/>
  <c r="AJ11" i="1" s="1"/>
  <c r="X23"/>
  <c r="X24" s="1"/>
  <c r="X25" s="1"/>
  <c r="B7" i="2" s="1"/>
  <c r="AJ10" i="1" s="1"/>
  <c r="AE24"/>
  <c r="AE25" s="1"/>
  <c r="B14" i="2" s="1"/>
  <c r="AJ17" i="1" s="1"/>
  <c r="Z24"/>
  <c r="Z25" s="1"/>
  <c r="B9" i="2" s="1"/>
  <c r="AJ12" i="1" s="1"/>
</calcChain>
</file>

<file path=xl/comments1.xml><?xml version="1.0" encoding="utf-8"?>
<comments xmlns="http://schemas.openxmlformats.org/spreadsheetml/2006/main">
  <authors>
    <author>Matthias Müller</author>
  </authors>
  <commentList>
    <comment ref="C2" authorId="0">
      <text>
        <r>
          <rPr>
            <sz val="9"/>
            <color indexed="81"/>
            <rFont val="Tahoma"/>
            <family val="2"/>
          </rPr>
          <t>Bitte hier die Klassengröße bzw. Gesamtschülerzahl angeben, mit der Sie das Projekt durchführen.</t>
        </r>
      </text>
    </comment>
    <comment ref="A3" authorId="0">
      <text>
        <r>
          <rPr>
            <sz val="9"/>
            <color indexed="81"/>
            <rFont val="Tahoma"/>
            <family val="2"/>
          </rPr>
          <t>Hier bitte eine Haken setzten, wenn Sie den Versuch durchführen möchten.</t>
        </r>
      </text>
    </comment>
    <comment ref="C3" authorId="0">
      <text>
        <r>
          <rPr>
            <sz val="9"/>
            <color indexed="81"/>
            <rFont val="Tahoma"/>
            <family val="2"/>
          </rPr>
          <t>Bitte hier die Klassengröße bzw. Gesamtschülerzahl angeben, mit der Sie das Projekt durchführen.</t>
        </r>
      </text>
    </comment>
    <comment ref="F3" authorId="0">
      <text>
        <r>
          <rPr>
            <sz val="9"/>
            <color indexed="81"/>
            <rFont val="Tahoma"/>
            <family val="2"/>
          </rPr>
          <t xml:space="preserve">Hier können Sie die Teamgröße pro Versuch eingeben bzw. verändern. Dies hat natürlich Auswirkungen auf die Menge der benötigten Zutaten. Führt jedes Kind den Versuch einzeln aus, wäre die Teamgröße 1, macht die ganze Klasse das Experiment gemeinsam entspricht die Teamgröße der Gesamtschülerzahl. Wenn Sie Vierergruppen bilden, kommt eine 4 in die Zelle usw.
</t>
        </r>
        <r>
          <rPr>
            <b/>
            <sz val="9"/>
            <color indexed="81"/>
            <rFont val="Tahoma"/>
            <family val="2"/>
          </rPr>
          <t>Beispiel 1:</t>
        </r>
        <r>
          <rPr>
            <sz val="9"/>
            <color indexed="81"/>
            <rFont val="Tahoma"/>
            <family val="2"/>
          </rPr>
          <t xml:space="preserve"> Beim Versuch "Enthält Milch Wasser?" muß nicht jedes Kind separat Milch und Wasser erhitzen. Sie können dies z.B. in Vierergruppen durchführen. Setzten Sie dann also entsprechend eine 4 in die Zelle.  
</t>
        </r>
        <r>
          <rPr>
            <b/>
            <sz val="9"/>
            <color indexed="81"/>
            <rFont val="Tahoma"/>
            <family val="2"/>
          </rPr>
          <t>Beispiel 2</t>
        </r>
        <r>
          <rPr>
            <sz val="9"/>
            <color indexed="81"/>
            <rFont val="Tahoma"/>
            <family val="2"/>
          </rPr>
          <t xml:space="preserve">: Die Butter möchte bestimmt jedes Kind selbst herstellen und mit nach Hasue nehmen. Daher setzten Sie bei Teamgröße eine 1. Jedes Kind braucht seine eigene Sahne.
</t>
        </r>
        <r>
          <rPr>
            <b/>
            <sz val="9"/>
            <color indexed="81"/>
            <rFont val="Tahoma"/>
            <family val="2"/>
          </rPr>
          <t>Beispiel 3:</t>
        </r>
        <r>
          <rPr>
            <sz val="9"/>
            <color indexed="81"/>
            <rFont val="Tahoma"/>
            <family val="2"/>
          </rPr>
          <t xml:space="preserve"> Für die Herstellung von Rahm genügt es vielleicht, nur eine Schale mit Milch zur Beobachtung für die ganze Klasse aufzustellen. Die Teamgröße entspricht dann der Gesamtschülerzahl.</t>
        </r>
      </text>
    </comment>
  </commentList>
</comments>
</file>

<file path=xl/sharedStrings.xml><?xml version="1.0" encoding="utf-8"?>
<sst xmlns="http://schemas.openxmlformats.org/spreadsheetml/2006/main" count="112" uniqueCount="57">
  <si>
    <t>Vollmilch 3,5%</t>
  </si>
  <si>
    <t>H-Milch</t>
  </si>
  <si>
    <t>Sahne</t>
  </si>
  <si>
    <t>Kondensmilch</t>
  </si>
  <si>
    <t>Durchführung?</t>
  </si>
  <si>
    <t>Liter</t>
  </si>
  <si>
    <t>Milchsorten unterscheiden</t>
  </si>
  <si>
    <t>Inhaltsstoffe nachweisen</t>
  </si>
  <si>
    <t>Enthält Milch Wasser?</t>
  </si>
  <si>
    <t>Enthält Milch Fett?</t>
  </si>
  <si>
    <t>Mischen von Milch und Wasser mit Öl</t>
  </si>
  <si>
    <t xml:space="preserve">Homogenisieren </t>
  </si>
  <si>
    <t xml:space="preserve">Mikroskopieren </t>
  </si>
  <si>
    <t xml:space="preserve">Milch verändert sich </t>
  </si>
  <si>
    <t>Rahm</t>
  </si>
  <si>
    <t>Butter</t>
  </si>
  <si>
    <t>Quark</t>
  </si>
  <si>
    <t>Joghurt</t>
  </si>
  <si>
    <t>Selber Milchprodukte herstellen (Lebensmittel)</t>
  </si>
  <si>
    <t>Nichtessbare Produkte aus Milch herstellen</t>
  </si>
  <si>
    <t>Klebstoff</t>
  </si>
  <si>
    <t>Plastik</t>
  </si>
  <si>
    <t>Geheimschrift</t>
  </si>
  <si>
    <t>Weitere Versuche</t>
  </si>
  <si>
    <t>Öl</t>
  </si>
  <si>
    <t>Nicht-Homogeniserte Milch</t>
  </si>
  <si>
    <t>Dickmilch</t>
  </si>
  <si>
    <t>Essig</t>
  </si>
  <si>
    <t>Halbfette Milch 1,5%</t>
  </si>
  <si>
    <t>Teamgröße</t>
  </si>
  <si>
    <t>Naturjoghurt 3,5%</t>
  </si>
  <si>
    <t>Backpulver in Gramm</t>
  </si>
  <si>
    <t>Halbfette, nicht ESL</t>
  </si>
  <si>
    <t>Zitronen in Stück</t>
  </si>
  <si>
    <t>Faktor</t>
  </si>
  <si>
    <t>Summe</t>
  </si>
  <si>
    <t>Gerundet</t>
  </si>
  <si>
    <t>Einkaufszettel</t>
  </si>
  <si>
    <t>Menge</t>
  </si>
  <si>
    <t>Sahne in Becher (200gr)</t>
  </si>
  <si>
    <t>Naturjoghurt 3,5% in kleine Becher</t>
  </si>
  <si>
    <t>kleine Becher</t>
  </si>
  <si>
    <t>Becher (200gr)</t>
  </si>
  <si>
    <t>Becher</t>
  </si>
  <si>
    <t>Stück</t>
  </si>
  <si>
    <t>Gramm</t>
  </si>
  <si>
    <t>Schülerzahl gesamt:</t>
  </si>
  <si>
    <t>Benötigte Menge pro Kind bzw. Team</t>
  </si>
  <si>
    <t>Gesamt benötigte Menge</t>
  </si>
  <si>
    <r>
      <rPr>
        <b/>
        <sz val="16"/>
        <color theme="1"/>
        <rFont val="Arial"/>
        <family val="2"/>
      </rPr>
      <t>Fleckis Milchlabor - Der Milchrechner</t>
    </r>
    <r>
      <rPr>
        <b/>
        <sz val="10"/>
        <color theme="1"/>
        <rFont val="Arial"/>
        <family val="2"/>
      </rPr>
      <t xml:space="preserve">
Mit diesem Rechner können Sie ganz einfach die Menge der einzelnen Zutaten bestimmen, die sie für das Gesamtprojekt einkaufen müssen. Die einzelnen Einstellungen in der Zeile 3 werden Ihnen erklärt, wenn Sie die Maus auf die jeweilige Zelle bewegen. 
Den Einkaufszettel rechts können Sie anschließend ausdrucken. Beim Seite ausdrucken wird automatisch nur der Einkaufszettel gedruckt.</t>
    </r>
  </si>
  <si>
    <t>Fettarme Milch 1,5%</t>
  </si>
  <si>
    <t>Halbfette, nicht ESL (nicht länger haltbar)</t>
  </si>
  <si>
    <t>kleiner Becher</t>
  </si>
  <si>
    <t>Zitronen</t>
  </si>
  <si>
    <t>Backpulver</t>
  </si>
  <si>
    <t>Nachweis des Eiweißes Kasein</t>
  </si>
  <si>
    <t>Nachweis von Molkeneiweiß</t>
  </si>
</sst>
</file>

<file path=xl/styles.xml><?xml version="1.0" encoding="utf-8"?>
<styleSheet xmlns="http://schemas.openxmlformats.org/spreadsheetml/2006/main">
  <fonts count="11">
    <font>
      <sz val="10"/>
      <color theme="1"/>
      <name val="Arial"/>
      <family val="2"/>
    </font>
    <font>
      <sz val="10"/>
      <color rgb="FFFF0000"/>
      <name val="Arial"/>
      <family val="2"/>
    </font>
    <font>
      <b/>
      <sz val="10"/>
      <color theme="1"/>
      <name val="Arial"/>
      <family val="2"/>
    </font>
    <font>
      <sz val="8.85"/>
      <color rgb="FF212120"/>
      <name val="Arial"/>
      <family val="2"/>
    </font>
    <font>
      <b/>
      <sz val="16"/>
      <color rgb="FF212120"/>
      <name val="Arial"/>
      <family val="2"/>
    </font>
    <font>
      <b/>
      <sz val="16"/>
      <color theme="1"/>
      <name val="Arial"/>
      <family val="2"/>
    </font>
    <font>
      <sz val="36"/>
      <color theme="1"/>
      <name val="Arial"/>
      <family val="2"/>
    </font>
    <font>
      <sz val="8"/>
      <color theme="1"/>
      <name val="Arial"/>
      <family val="2"/>
    </font>
    <font>
      <b/>
      <sz val="10"/>
      <color rgb="FFFF0000"/>
      <name val="Arial"/>
      <family val="2"/>
    </font>
    <font>
      <sz val="9"/>
      <color indexed="81"/>
      <name val="Tahoma"/>
      <family val="2"/>
    </font>
    <font>
      <b/>
      <sz val="9"/>
      <color indexed="81"/>
      <name val="Tahoma"/>
      <family val="2"/>
    </font>
  </fonts>
  <fills count="5">
    <fill>
      <patternFill patternType="none"/>
    </fill>
    <fill>
      <patternFill patternType="gray125"/>
    </fill>
    <fill>
      <patternFill patternType="solid">
        <fgColor rgb="FFFFC000"/>
        <bgColor indexed="64"/>
      </patternFill>
    </fill>
    <fill>
      <patternFill patternType="solid">
        <fgColor rgb="FF92D050"/>
        <bgColor indexed="64"/>
      </patternFill>
    </fill>
    <fill>
      <patternFill patternType="solid">
        <fgColor theme="0" tint="-0.149998474074526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theme="0"/>
      </right>
      <top style="thin">
        <color indexed="64"/>
      </top>
      <bottom style="thin">
        <color indexed="64"/>
      </bottom>
      <diagonal/>
    </border>
    <border>
      <left style="thin">
        <color indexed="64"/>
      </left>
      <right style="thin">
        <color indexed="64"/>
      </right>
      <top/>
      <bottom style="thin">
        <color indexed="64"/>
      </bottom>
      <diagonal/>
    </border>
    <border>
      <left style="thick">
        <color rgb="FFFF0000"/>
      </left>
      <right style="thick">
        <color rgb="FFFF0000"/>
      </right>
      <top style="thick">
        <color rgb="FFFF0000"/>
      </top>
      <bottom style="thick">
        <color rgb="FFFF0000"/>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style="thin">
        <color indexed="64"/>
      </top>
      <bottom style="thick">
        <color rgb="FFFF0000"/>
      </bottom>
      <diagonal/>
    </border>
    <border>
      <left style="thick">
        <color rgb="FFFF0000"/>
      </left>
      <right style="thick">
        <color rgb="FFFF0000"/>
      </right>
      <top/>
      <bottom style="thick">
        <color rgb="FFFF0000"/>
      </bottom>
      <diagonal/>
    </border>
    <border>
      <left/>
      <right/>
      <top/>
      <bottom style="thick">
        <color rgb="FFFF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theme="0"/>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76">
    <xf numFmtId="0" fontId="0" fillId="0" borderId="0" xfId="0"/>
    <xf numFmtId="0" fontId="0" fillId="0" borderId="1" xfId="0" applyBorder="1"/>
    <xf numFmtId="0" fontId="0" fillId="0" borderId="1" xfId="0" applyBorder="1" applyAlignment="1">
      <alignment horizontal="center"/>
    </xf>
    <xf numFmtId="0" fontId="4" fillId="0" borderId="0" xfId="0" applyFont="1" applyAlignment="1">
      <alignment horizontal="left"/>
    </xf>
    <xf numFmtId="0" fontId="2" fillId="3" borderId="1" xfId="0" applyFont="1" applyFill="1" applyBorder="1" applyAlignment="1">
      <alignment horizontal="center" vertical="center"/>
    </xf>
    <xf numFmtId="0" fontId="0" fillId="0" borderId="1" xfId="0" applyBorder="1" applyAlignment="1">
      <alignment vertical="center"/>
    </xf>
    <xf numFmtId="0" fontId="0" fillId="2" borderId="1" xfId="0" applyFill="1" applyBorder="1" applyAlignment="1">
      <alignment vertical="center"/>
    </xf>
    <xf numFmtId="0" fontId="0" fillId="2" borderId="1" xfId="0" applyFill="1" applyBorder="1" applyAlignment="1">
      <alignment vertical="center" wrapText="1"/>
    </xf>
    <xf numFmtId="0" fontId="3" fillId="0" borderId="1" xfId="0" applyFont="1" applyBorder="1" applyAlignment="1">
      <alignment horizontal="left" vertical="center"/>
    </xf>
    <xf numFmtId="0" fontId="0" fillId="3" borderId="1" xfId="0" applyFill="1" applyBorder="1" applyAlignment="1">
      <alignment horizontal="center" vertical="center"/>
    </xf>
    <xf numFmtId="0" fontId="0" fillId="0" borderId="1" xfId="0" applyFont="1" applyBorder="1" applyAlignment="1">
      <alignment horizontal="center" vertical="center"/>
    </xf>
    <xf numFmtId="0" fontId="7" fillId="0" borderId="1" xfId="0" applyFont="1" applyBorder="1" applyAlignment="1">
      <alignment vertical="center"/>
    </xf>
    <xf numFmtId="0" fontId="0" fillId="0" borderId="1" xfId="0" applyBorder="1" applyAlignment="1">
      <alignment horizontal="center" vertical="center"/>
    </xf>
    <xf numFmtId="0" fontId="0" fillId="3" borderId="0" xfId="0" applyFill="1"/>
    <xf numFmtId="0" fontId="5" fillId="3" borderId="0" xfId="0" applyFont="1" applyFill="1" applyAlignment="1">
      <alignment horizontal="center" textRotation="180"/>
    </xf>
    <xf numFmtId="0" fontId="5" fillId="3" borderId="0" xfId="0" applyFont="1" applyFill="1" applyBorder="1" applyAlignment="1">
      <alignment horizontal="center"/>
    </xf>
    <xf numFmtId="0" fontId="0" fillId="3" borderId="3" xfId="0" applyFill="1" applyBorder="1" applyAlignment="1">
      <alignment horizontal="center" vertical="center"/>
    </xf>
    <xf numFmtId="0" fontId="1" fillId="0" borderId="0" xfId="0" applyFont="1"/>
    <xf numFmtId="0" fontId="0" fillId="3" borderId="0" xfId="0" applyFill="1" applyBorder="1" applyAlignment="1">
      <alignment horizontal="right" textRotation="90"/>
    </xf>
    <xf numFmtId="0" fontId="1" fillId="0" borderId="1" xfId="0" applyFont="1" applyBorder="1"/>
    <xf numFmtId="0" fontId="0" fillId="0" borderId="0" xfId="0" applyAlignment="1"/>
    <xf numFmtId="0" fontId="0" fillId="0" borderId="0" xfId="0" applyBorder="1"/>
    <xf numFmtId="0" fontId="5" fillId="0" borderId="0" xfId="0" applyFont="1" applyAlignment="1"/>
    <xf numFmtId="0" fontId="2" fillId="0" borderId="3" xfId="0" applyFont="1" applyBorder="1" applyAlignment="1"/>
    <xf numFmtId="0" fontId="2" fillId="0" borderId="3" xfId="0" applyFont="1" applyFill="1" applyBorder="1" applyAlignment="1"/>
    <xf numFmtId="0" fontId="0" fillId="0" borderId="5" xfId="0" applyBorder="1"/>
    <xf numFmtId="0" fontId="0" fillId="0" borderId="8" xfId="0" applyBorder="1"/>
    <xf numFmtId="0" fontId="0" fillId="3" borderId="5" xfId="0" applyFill="1" applyBorder="1" applyAlignment="1">
      <alignment horizontal="right" textRotation="90"/>
    </xf>
    <xf numFmtId="0" fontId="0" fillId="0" borderId="9" xfId="0" applyBorder="1" applyAlignment="1">
      <alignment vertical="center"/>
    </xf>
    <xf numFmtId="0" fontId="2" fillId="3" borderId="5" xfId="0" applyFont="1" applyFill="1" applyBorder="1" applyAlignment="1">
      <alignment horizontal="center" vertical="center"/>
    </xf>
    <xf numFmtId="0" fontId="2" fillId="3" borderId="10" xfId="0" applyFont="1" applyFill="1" applyBorder="1" applyAlignment="1">
      <alignment horizontal="center" vertical="center"/>
    </xf>
    <xf numFmtId="0" fontId="8" fillId="2" borderId="2"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5" fillId="3" borderId="0" xfId="0" applyFont="1" applyFill="1" applyAlignment="1">
      <alignment horizontal="center"/>
    </xf>
    <xf numFmtId="0" fontId="5" fillId="3" borderId="15" xfId="0" applyFont="1" applyFill="1" applyBorder="1"/>
    <xf numFmtId="0" fontId="6" fillId="3" borderId="14" xfId="0" applyFont="1" applyFill="1" applyBorder="1" applyAlignment="1">
      <alignment horizontal="center" vertical="center"/>
    </xf>
    <xf numFmtId="0" fontId="0" fillId="0" borderId="9" xfId="0" applyBorder="1" applyAlignment="1">
      <alignment textRotation="90" wrapText="1"/>
    </xf>
    <xf numFmtId="0" fontId="0" fillId="0" borderId="9" xfId="0" applyFill="1" applyBorder="1" applyAlignment="1">
      <alignment textRotation="90" wrapText="1"/>
    </xf>
    <xf numFmtId="0" fontId="1" fillId="0" borderId="9" xfId="0" applyFont="1" applyBorder="1" applyAlignment="1">
      <alignment textRotation="90" wrapText="1"/>
    </xf>
    <xf numFmtId="0" fontId="1" fillId="0" borderId="9" xfId="0" applyFont="1" applyFill="1" applyBorder="1" applyAlignment="1">
      <alignment textRotation="90" wrapText="1"/>
    </xf>
    <xf numFmtId="0" fontId="0" fillId="0" borderId="19" xfId="0" applyBorder="1"/>
    <xf numFmtId="0" fontId="0" fillId="0" borderId="19" xfId="0" applyBorder="1" applyAlignment="1">
      <alignment vertical="center"/>
    </xf>
    <xf numFmtId="0" fontId="1" fillId="0" borderId="19" xfId="0" applyFont="1" applyBorder="1"/>
    <xf numFmtId="0" fontId="1" fillId="4" borderId="1" xfId="0" applyFont="1" applyFill="1" applyBorder="1"/>
    <xf numFmtId="0" fontId="5" fillId="3" borderId="21" xfId="0" applyFont="1" applyFill="1" applyBorder="1" applyAlignment="1">
      <alignment horizontal="center"/>
    </xf>
    <xf numFmtId="0" fontId="5" fillId="3" borderId="22" xfId="0" applyFont="1" applyFill="1" applyBorder="1" applyAlignment="1">
      <alignment horizontal="center"/>
    </xf>
    <xf numFmtId="0" fontId="5" fillId="0" borderId="24" xfId="0" applyFont="1" applyBorder="1" applyAlignment="1"/>
    <xf numFmtId="0" fontId="0" fillId="0" borderId="20" xfId="0" applyBorder="1"/>
    <xf numFmtId="0" fontId="0" fillId="0" borderId="25" xfId="0" applyBorder="1"/>
    <xf numFmtId="0" fontId="0" fillId="0" borderId="23" xfId="0" applyBorder="1" applyAlignment="1"/>
    <xf numFmtId="0" fontId="2" fillId="0" borderId="27" xfId="0" applyFont="1" applyBorder="1" applyAlignment="1"/>
    <xf numFmtId="0" fontId="0" fillId="0" borderId="28" xfId="0" applyBorder="1"/>
    <xf numFmtId="0" fontId="2" fillId="0" borderId="27" xfId="0" applyFont="1" applyFill="1" applyBorder="1" applyAlignment="1"/>
    <xf numFmtId="0" fontId="2" fillId="0" borderId="29" xfId="0" applyFont="1" applyBorder="1" applyAlignment="1"/>
    <xf numFmtId="0" fontId="0" fillId="0" borderId="30" xfId="0" applyBorder="1"/>
    <xf numFmtId="0" fontId="0" fillId="0" borderId="31" xfId="0" applyBorder="1"/>
    <xf numFmtId="0" fontId="0" fillId="2" borderId="1" xfId="0" applyFill="1" applyBorder="1" applyAlignment="1"/>
    <xf numFmtId="0" fontId="0" fillId="0" borderId="1" xfId="0" applyBorder="1" applyAlignment="1"/>
    <xf numFmtId="0" fontId="2" fillId="0" borderId="0" xfId="0" applyFont="1" applyBorder="1" applyAlignment="1">
      <alignment vertical="top" wrapTex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2" fillId="4" borderId="1" xfId="0" applyFont="1" applyFill="1" applyBorder="1" applyAlignment="1">
      <alignment horizontal="right"/>
    </xf>
    <xf numFmtId="0" fontId="2" fillId="0" borderId="23" xfId="0" applyFont="1" applyBorder="1" applyAlignment="1">
      <alignment horizontal="left" vertical="top" wrapText="1"/>
    </xf>
    <xf numFmtId="0" fontId="2" fillId="0" borderId="0" xfId="0" applyFont="1" applyBorder="1" applyAlignment="1">
      <alignment horizontal="left" vertical="top" wrapText="1"/>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2" fillId="0" borderId="6" xfId="0" applyFont="1" applyBorder="1" applyAlignment="1">
      <alignment horizontal="center"/>
    </xf>
    <xf numFmtId="0" fontId="2" fillId="0" borderId="26" xfId="0" applyFont="1" applyBorder="1" applyAlignment="1">
      <alignment horizontal="center"/>
    </xf>
    <xf numFmtId="0" fontId="2" fillId="0" borderId="7" xfId="0" applyFont="1" applyBorder="1" applyAlignment="1">
      <alignment horizontal="center"/>
    </xf>
  </cellXfs>
  <cellStyles count="1">
    <cellStyle name="Standard"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K25"/>
  <sheetViews>
    <sheetView tabSelected="1" workbookViewId="0">
      <selection activeCell="AJ2" sqref="AJ2"/>
    </sheetView>
  </sheetViews>
  <sheetFormatPr baseColWidth="10" defaultRowHeight="12.75"/>
  <cols>
    <col min="1" max="1" width="24.5703125" customWidth="1"/>
    <col min="2" max="2" width="8.28515625" hidden="1" customWidth="1"/>
    <col min="3" max="3" width="33.42578125" bestFit="1" customWidth="1"/>
    <col min="4" max="5" width="4.7109375" hidden="1" customWidth="1"/>
    <col min="6" max="6" width="17.85546875" bestFit="1" customWidth="1"/>
    <col min="7" max="20" width="4.7109375" hidden="1" customWidth="1"/>
    <col min="21" max="21" width="7" style="17" hidden="1" customWidth="1"/>
    <col min="22" max="22" width="6.5703125" style="17" hidden="1" customWidth="1"/>
    <col min="23" max="23" width="4.7109375" style="17" hidden="1" customWidth="1"/>
    <col min="24" max="24" width="5.140625" style="17" hidden="1" customWidth="1"/>
    <col min="25" max="26" width="3.28515625" style="17" hidden="1" customWidth="1"/>
    <col min="27" max="27" width="5" style="17" hidden="1" customWidth="1"/>
    <col min="28" max="28" width="6" style="17" hidden="1" customWidth="1"/>
    <col min="29" max="33" width="3.28515625" style="17" hidden="1" customWidth="1"/>
    <col min="35" max="35" width="39.140625" bestFit="1" customWidth="1"/>
    <col min="36" max="36" width="11.42578125" customWidth="1"/>
    <col min="37" max="37" width="13.140625" customWidth="1"/>
  </cols>
  <sheetData>
    <row r="1" spans="1:37" ht="87" customHeight="1" thickBot="1">
      <c r="A1" s="68" t="s">
        <v>49</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0"/>
      <c r="AK1" s="60"/>
    </row>
    <row r="2" spans="1:37" ht="33" customHeight="1" thickBot="1">
      <c r="A2" s="13"/>
      <c r="C2" s="36" t="s">
        <v>46</v>
      </c>
      <c r="D2" s="46"/>
      <c r="E2" s="47"/>
      <c r="F2" s="15"/>
      <c r="G2" s="15"/>
      <c r="H2" s="61" t="s">
        <v>47</v>
      </c>
      <c r="I2" s="62"/>
      <c r="J2" s="62"/>
      <c r="K2" s="62"/>
      <c r="L2" s="62"/>
      <c r="M2" s="62"/>
      <c r="N2" s="62"/>
      <c r="O2" s="62"/>
      <c r="P2" s="62"/>
      <c r="Q2" s="62"/>
      <c r="R2" s="62"/>
      <c r="S2" s="62"/>
      <c r="T2" s="63"/>
      <c r="U2" s="64" t="s">
        <v>48</v>
      </c>
      <c r="V2" s="65"/>
      <c r="W2" s="65"/>
      <c r="X2" s="65"/>
      <c r="Y2" s="65"/>
      <c r="Z2" s="65"/>
      <c r="AA2" s="65"/>
      <c r="AB2" s="65"/>
      <c r="AC2" s="65"/>
      <c r="AD2" s="65"/>
      <c r="AE2" s="65"/>
      <c r="AF2" s="65"/>
      <c r="AG2" s="66"/>
    </row>
    <row r="3" spans="1:37" ht="128.25" customHeight="1" thickTop="1" thickBot="1">
      <c r="A3" s="35" t="s">
        <v>4</v>
      </c>
      <c r="C3" s="37">
        <v>20</v>
      </c>
      <c r="D3" s="27" t="s">
        <v>4</v>
      </c>
      <c r="E3" s="18"/>
      <c r="F3" s="35" t="s">
        <v>29</v>
      </c>
      <c r="G3" s="14" t="s">
        <v>34</v>
      </c>
      <c r="H3" s="38" t="s">
        <v>0</v>
      </c>
      <c r="I3" s="38" t="s">
        <v>28</v>
      </c>
      <c r="J3" s="38" t="s">
        <v>1</v>
      </c>
      <c r="K3" s="38" t="s">
        <v>25</v>
      </c>
      <c r="L3" s="38" t="s">
        <v>32</v>
      </c>
      <c r="M3" s="38" t="s">
        <v>40</v>
      </c>
      <c r="N3" s="38" t="s">
        <v>39</v>
      </c>
      <c r="O3" s="38" t="s">
        <v>3</v>
      </c>
      <c r="P3" s="39" t="s">
        <v>26</v>
      </c>
      <c r="Q3" s="38" t="s">
        <v>24</v>
      </c>
      <c r="R3" s="38" t="s">
        <v>33</v>
      </c>
      <c r="S3" s="38" t="s">
        <v>27</v>
      </c>
      <c r="T3" s="38" t="s">
        <v>31</v>
      </c>
      <c r="U3" s="40" t="s">
        <v>0</v>
      </c>
      <c r="V3" s="40" t="s">
        <v>28</v>
      </c>
      <c r="W3" s="40" t="s">
        <v>1</v>
      </c>
      <c r="X3" s="40" t="s">
        <v>25</v>
      </c>
      <c r="Y3" s="40" t="s">
        <v>32</v>
      </c>
      <c r="Z3" s="40" t="s">
        <v>30</v>
      </c>
      <c r="AA3" s="40" t="s">
        <v>2</v>
      </c>
      <c r="AB3" s="40" t="s">
        <v>3</v>
      </c>
      <c r="AC3" s="41" t="s">
        <v>26</v>
      </c>
      <c r="AD3" s="40" t="s">
        <v>24</v>
      </c>
      <c r="AE3" s="40" t="s">
        <v>33</v>
      </c>
      <c r="AF3" s="40" t="s">
        <v>27</v>
      </c>
      <c r="AG3" s="40" t="s">
        <v>31</v>
      </c>
    </row>
    <row r="4" spans="1:37" ht="21" customHeight="1" thickTop="1" thickBot="1">
      <c r="A4" s="2"/>
      <c r="B4" t="b">
        <v>1</v>
      </c>
      <c r="C4" s="28" t="s">
        <v>6</v>
      </c>
      <c r="D4" s="9">
        <f>IF(B4=TRUE,1,0)</f>
        <v>1</v>
      </c>
      <c r="E4" s="16">
        <f>C3</f>
        <v>20</v>
      </c>
      <c r="F4" s="30">
        <v>1</v>
      </c>
      <c r="G4" s="29">
        <f>D4*E4/F4</f>
        <v>20</v>
      </c>
      <c r="H4" s="10">
        <v>0.01</v>
      </c>
      <c r="I4" s="10">
        <v>0.01</v>
      </c>
      <c r="J4" s="10">
        <v>0.01</v>
      </c>
      <c r="K4" s="10"/>
      <c r="L4" s="10"/>
      <c r="M4" s="10"/>
      <c r="N4" s="10">
        <v>0.05</v>
      </c>
      <c r="O4" s="10">
        <v>0.01</v>
      </c>
      <c r="P4" s="11"/>
      <c r="Q4" s="11"/>
      <c r="R4" s="11"/>
      <c r="S4" s="11"/>
      <c r="T4" s="11"/>
      <c r="U4" s="19">
        <f>C3/F4*H4*D4</f>
        <v>0.2</v>
      </c>
      <c r="V4" s="19">
        <f>E4/F4*I4*D4</f>
        <v>0.2</v>
      </c>
      <c r="W4" s="19">
        <f>E4/F4*J4*D4</f>
        <v>0.2</v>
      </c>
      <c r="X4" s="19">
        <f>G4*K4</f>
        <v>0</v>
      </c>
      <c r="Y4" s="19">
        <f>G4*L4</f>
        <v>0</v>
      </c>
      <c r="Z4" s="19">
        <f>G4*M4</f>
        <v>0</v>
      </c>
      <c r="AA4" s="19">
        <f>G4*N4</f>
        <v>1</v>
      </c>
      <c r="AB4" s="19">
        <f>O4</f>
        <v>0.01</v>
      </c>
      <c r="AC4" s="19">
        <f>P4</f>
        <v>0</v>
      </c>
      <c r="AD4" s="19">
        <f>G4*Q4</f>
        <v>0</v>
      </c>
      <c r="AE4" s="19">
        <f>G4*R4</f>
        <v>0</v>
      </c>
      <c r="AF4" s="19">
        <f>G4*S4</f>
        <v>0</v>
      </c>
      <c r="AG4" s="19">
        <f>G4*T4</f>
        <v>0</v>
      </c>
    </row>
    <row r="5" spans="1:37" ht="21" customHeight="1" thickTop="1" thickBot="1">
      <c r="A5" s="58"/>
      <c r="C5" s="6" t="s">
        <v>7</v>
      </c>
      <c r="D5" s="9"/>
      <c r="E5" s="9">
        <f>E4</f>
        <v>20</v>
      </c>
      <c r="F5" s="31"/>
      <c r="G5" s="4"/>
      <c r="H5" s="70"/>
      <c r="I5" s="71"/>
      <c r="J5" s="71"/>
      <c r="K5" s="71"/>
      <c r="L5" s="71"/>
      <c r="M5" s="71"/>
      <c r="N5" s="71"/>
      <c r="O5" s="71"/>
      <c r="P5" s="71"/>
      <c r="Q5" s="71"/>
      <c r="R5" s="71"/>
      <c r="S5" s="71"/>
      <c r="T5" s="72"/>
      <c r="U5" s="19"/>
      <c r="V5" s="19"/>
      <c r="W5" s="19"/>
      <c r="X5" s="19">
        <f t="shared" ref="X5:X23" si="0">G5*K5</f>
        <v>0</v>
      </c>
      <c r="Y5" s="19">
        <f t="shared" ref="Y5:Y23" si="1">G5*L5</f>
        <v>0</v>
      </c>
      <c r="Z5" s="19">
        <f t="shared" ref="Z5:Z23" si="2">G5*M5</f>
        <v>0</v>
      </c>
      <c r="AA5" s="19">
        <f t="shared" ref="AA5:AA23" si="3">G5*N5</f>
        <v>0</v>
      </c>
      <c r="AB5" s="19">
        <f t="shared" ref="AB5:AB23" si="4">O5</f>
        <v>0</v>
      </c>
      <c r="AC5" s="19">
        <f t="shared" ref="AC5:AC23" si="5">P5</f>
        <v>0</v>
      </c>
      <c r="AD5" s="19">
        <f t="shared" ref="AD5:AD23" si="6">G5*Q5</f>
        <v>0</v>
      </c>
      <c r="AE5" s="19">
        <f t="shared" ref="AE5:AE23" si="7">G5*R5</f>
        <v>0</v>
      </c>
      <c r="AF5" s="19">
        <f t="shared" ref="AF5:AF23" si="8">G5*S5</f>
        <v>0</v>
      </c>
      <c r="AG5" s="19">
        <f t="shared" ref="AG5:AG23" si="9">G5*T5</f>
        <v>0</v>
      </c>
      <c r="AI5" s="48" t="s">
        <v>37</v>
      </c>
      <c r="AJ5" s="49"/>
      <c r="AK5" s="50"/>
    </row>
    <row r="6" spans="1:37" ht="21" customHeight="1" thickTop="1">
      <c r="A6" s="59"/>
      <c r="B6" t="b">
        <v>1</v>
      </c>
      <c r="C6" s="5" t="s">
        <v>8</v>
      </c>
      <c r="D6" s="9">
        <f t="shared" ref="D6:D23" si="10">IF(B6=TRUE,1,0)</f>
        <v>1</v>
      </c>
      <c r="E6" s="16">
        <f t="shared" ref="E6:E23" si="11">E5</f>
        <v>20</v>
      </c>
      <c r="F6" s="32">
        <v>4</v>
      </c>
      <c r="G6" s="29">
        <f t="shared" ref="G6:G23" si="12">D6*E6/F6</f>
        <v>5</v>
      </c>
      <c r="H6" s="12">
        <v>0.2</v>
      </c>
      <c r="I6" s="12"/>
      <c r="J6" s="12"/>
      <c r="K6" s="12"/>
      <c r="L6" s="12"/>
      <c r="M6" s="12"/>
      <c r="N6" s="12"/>
      <c r="O6" s="12"/>
      <c r="P6" s="5"/>
      <c r="Q6" s="5"/>
      <c r="R6" s="5"/>
      <c r="S6" s="5"/>
      <c r="T6" s="5"/>
      <c r="U6" s="19">
        <f>C3/F6*H6*D6</f>
        <v>1</v>
      </c>
      <c r="V6" s="19">
        <f t="shared" ref="V6:V23" si="13">E6/F6*I6*D6</f>
        <v>0</v>
      </c>
      <c r="W6" s="19">
        <f>E6/F6*J6*D6</f>
        <v>0</v>
      </c>
      <c r="X6" s="19">
        <f t="shared" si="0"/>
        <v>0</v>
      </c>
      <c r="Y6" s="19">
        <f t="shared" si="1"/>
        <v>0</v>
      </c>
      <c r="Z6" s="19">
        <f t="shared" si="2"/>
        <v>0</v>
      </c>
      <c r="AA6" s="19">
        <f t="shared" si="3"/>
        <v>0</v>
      </c>
      <c r="AB6" s="19">
        <f t="shared" si="4"/>
        <v>0</v>
      </c>
      <c r="AC6" s="19">
        <f t="shared" si="5"/>
        <v>0</v>
      </c>
      <c r="AD6" s="19">
        <f t="shared" si="6"/>
        <v>0</v>
      </c>
      <c r="AE6" s="19">
        <f t="shared" si="7"/>
        <v>0</v>
      </c>
      <c r="AF6" s="19">
        <f t="shared" si="8"/>
        <v>0</v>
      </c>
      <c r="AG6" s="19">
        <f t="shared" si="9"/>
        <v>0</v>
      </c>
      <c r="AI6" s="51"/>
      <c r="AJ6" s="73" t="s">
        <v>38</v>
      </c>
      <c r="AK6" s="74"/>
    </row>
    <row r="7" spans="1:37" ht="21" customHeight="1">
      <c r="A7" s="59"/>
      <c r="B7" t="b">
        <v>1</v>
      </c>
      <c r="C7" s="5" t="s">
        <v>9</v>
      </c>
      <c r="D7" s="9">
        <f t="shared" si="10"/>
        <v>1</v>
      </c>
      <c r="E7" s="16">
        <f t="shared" si="11"/>
        <v>20</v>
      </c>
      <c r="F7" s="33">
        <v>1</v>
      </c>
      <c r="G7" s="29">
        <f t="shared" si="12"/>
        <v>20</v>
      </c>
      <c r="H7" s="12">
        <v>1E-3</v>
      </c>
      <c r="I7" s="12">
        <v>1E-3</v>
      </c>
      <c r="J7" s="12"/>
      <c r="K7" s="12"/>
      <c r="L7" s="12"/>
      <c r="M7" s="12"/>
      <c r="N7" s="12">
        <v>0.01</v>
      </c>
      <c r="O7" s="12"/>
      <c r="P7" s="12"/>
      <c r="Q7" s="12">
        <v>1E-3</v>
      </c>
      <c r="R7" s="5"/>
      <c r="S7" s="5"/>
      <c r="T7" s="5"/>
      <c r="U7" s="19">
        <f>C3/F7*H7*D7</f>
        <v>0.02</v>
      </c>
      <c r="V7" s="19">
        <f t="shared" si="13"/>
        <v>0.02</v>
      </c>
      <c r="W7" s="19">
        <f>E7/F7*J7*D7</f>
        <v>0</v>
      </c>
      <c r="X7" s="19">
        <f t="shared" si="0"/>
        <v>0</v>
      </c>
      <c r="Y7" s="19">
        <f t="shared" si="1"/>
        <v>0</v>
      </c>
      <c r="Z7" s="19">
        <f t="shared" si="2"/>
        <v>0</v>
      </c>
      <c r="AA7" s="19">
        <f t="shared" si="3"/>
        <v>0.2</v>
      </c>
      <c r="AB7" s="19">
        <f t="shared" si="4"/>
        <v>0</v>
      </c>
      <c r="AC7" s="19">
        <f t="shared" si="5"/>
        <v>0</v>
      </c>
      <c r="AD7" s="19">
        <f t="shared" si="6"/>
        <v>0.02</v>
      </c>
      <c r="AE7" s="19">
        <f t="shared" si="7"/>
        <v>0</v>
      </c>
      <c r="AF7" s="19">
        <f t="shared" si="8"/>
        <v>0</v>
      </c>
      <c r="AG7" s="19">
        <f t="shared" si="9"/>
        <v>0</v>
      </c>
      <c r="AI7" s="52" t="s">
        <v>0</v>
      </c>
      <c r="AJ7" s="26">
        <f>Einkaufszettel!B4</f>
        <v>7</v>
      </c>
      <c r="AK7" s="53" t="s">
        <v>5</v>
      </c>
    </row>
    <row r="8" spans="1:37" ht="21" customHeight="1">
      <c r="A8" s="59"/>
      <c r="B8" t="b">
        <v>1</v>
      </c>
      <c r="C8" s="5" t="s">
        <v>55</v>
      </c>
      <c r="D8" s="9">
        <f t="shared" si="10"/>
        <v>1</v>
      </c>
      <c r="E8" s="16">
        <f t="shared" si="11"/>
        <v>20</v>
      </c>
      <c r="F8" s="33">
        <v>4</v>
      </c>
      <c r="G8" s="29">
        <f t="shared" si="12"/>
        <v>5</v>
      </c>
      <c r="H8" s="12">
        <v>0.2</v>
      </c>
      <c r="I8" s="12"/>
      <c r="J8" s="12"/>
      <c r="K8" s="12"/>
      <c r="L8" s="12"/>
      <c r="M8" s="12"/>
      <c r="N8" s="12"/>
      <c r="O8" s="12"/>
      <c r="P8" s="5"/>
      <c r="Q8" s="5"/>
      <c r="R8" s="5">
        <v>1</v>
      </c>
      <c r="S8" s="5"/>
      <c r="T8" s="5"/>
      <c r="U8" s="19">
        <f>C3/F8*H8*D8</f>
        <v>1</v>
      </c>
      <c r="V8" s="19">
        <f t="shared" si="13"/>
        <v>0</v>
      </c>
      <c r="W8" s="19">
        <f>E8/F8*J8*D8</f>
        <v>0</v>
      </c>
      <c r="X8" s="19">
        <f t="shared" si="0"/>
        <v>0</v>
      </c>
      <c r="Y8" s="19">
        <f t="shared" si="1"/>
        <v>0</v>
      </c>
      <c r="Z8" s="19">
        <f t="shared" si="2"/>
        <v>0</v>
      </c>
      <c r="AA8" s="19">
        <f t="shared" si="3"/>
        <v>0</v>
      </c>
      <c r="AB8" s="19">
        <f t="shared" si="4"/>
        <v>0</v>
      </c>
      <c r="AC8" s="19">
        <f t="shared" si="5"/>
        <v>0</v>
      </c>
      <c r="AD8" s="19">
        <f t="shared" si="6"/>
        <v>0</v>
      </c>
      <c r="AE8" s="19">
        <f t="shared" si="7"/>
        <v>5</v>
      </c>
      <c r="AF8" s="19">
        <f t="shared" si="8"/>
        <v>0</v>
      </c>
      <c r="AG8" s="19">
        <f t="shared" si="9"/>
        <v>0</v>
      </c>
      <c r="AI8" s="52" t="s">
        <v>50</v>
      </c>
      <c r="AJ8" s="26">
        <f>Einkaufszettel!B5</f>
        <v>1</v>
      </c>
      <c r="AK8" s="53" t="s">
        <v>5</v>
      </c>
    </row>
    <row r="9" spans="1:37" ht="21" customHeight="1" thickBot="1">
      <c r="A9" s="59"/>
      <c r="B9" t="b">
        <v>1</v>
      </c>
      <c r="C9" s="5" t="s">
        <v>56</v>
      </c>
      <c r="D9" s="9">
        <f t="shared" si="10"/>
        <v>1</v>
      </c>
      <c r="E9" s="16">
        <f t="shared" si="11"/>
        <v>20</v>
      </c>
      <c r="F9" s="34">
        <v>4</v>
      </c>
      <c r="G9" s="29">
        <f t="shared" si="12"/>
        <v>5</v>
      </c>
      <c r="H9" s="12">
        <v>0.2</v>
      </c>
      <c r="I9" s="12"/>
      <c r="J9" s="12"/>
      <c r="K9" s="12"/>
      <c r="L9" s="12"/>
      <c r="M9" s="12"/>
      <c r="N9" s="12"/>
      <c r="O9" s="12"/>
      <c r="P9" s="5"/>
      <c r="Q9" s="5"/>
      <c r="R9" s="5"/>
      <c r="S9" s="5"/>
      <c r="T9" s="5"/>
      <c r="U9" s="19">
        <f>C3/F9*H9*D9</f>
        <v>1</v>
      </c>
      <c r="V9" s="19">
        <f t="shared" si="13"/>
        <v>0</v>
      </c>
      <c r="W9" s="19">
        <f>E9/F9*J9*D9</f>
        <v>0</v>
      </c>
      <c r="X9" s="19">
        <f t="shared" si="0"/>
        <v>0</v>
      </c>
      <c r="Y9" s="19">
        <f t="shared" si="1"/>
        <v>0</v>
      </c>
      <c r="Z9" s="19">
        <f t="shared" si="2"/>
        <v>0</v>
      </c>
      <c r="AA9" s="19">
        <f t="shared" si="3"/>
        <v>0</v>
      </c>
      <c r="AB9" s="19">
        <f t="shared" si="4"/>
        <v>0</v>
      </c>
      <c r="AC9" s="19">
        <f t="shared" si="5"/>
        <v>0</v>
      </c>
      <c r="AD9" s="19">
        <f t="shared" si="6"/>
        <v>0</v>
      </c>
      <c r="AE9" s="19">
        <f t="shared" si="7"/>
        <v>0</v>
      </c>
      <c r="AF9" s="19">
        <f t="shared" si="8"/>
        <v>0</v>
      </c>
      <c r="AG9" s="19">
        <f t="shared" si="9"/>
        <v>0</v>
      </c>
      <c r="AI9" s="52" t="s">
        <v>1</v>
      </c>
      <c r="AJ9" s="26">
        <f>Einkaufszettel!B6</f>
        <v>1</v>
      </c>
      <c r="AK9" s="53" t="s">
        <v>5</v>
      </c>
    </row>
    <row r="10" spans="1:37" ht="24.75" customHeight="1" thickTop="1" thickBot="1">
      <c r="A10" s="58"/>
      <c r="C10" s="6" t="s">
        <v>23</v>
      </c>
      <c r="D10" s="9"/>
      <c r="E10" s="9">
        <f t="shared" si="11"/>
        <v>20</v>
      </c>
      <c r="F10" s="31"/>
      <c r="G10" s="4"/>
      <c r="H10" s="70"/>
      <c r="I10" s="71"/>
      <c r="J10" s="71"/>
      <c r="K10" s="71"/>
      <c r="L10" s="71"/>
      <c r="M10" s="71"/>
      <c r="N10" s="71"/>
      <c r="O10" s="71"/>
      <c r="P10" s="71"/>
      <c r="Q10" s="71"/>
      <c r="R10" s="71"/>
      <c r="S10" s="71"/>
      <c r="T10" s="72"/>
      <c r="U10" s="19"/>
      <c r="V10" s="19"/>
      <c r="W10" s="19"/>
      <c r="X10" s="19">
        <f t="shared" si="0"/>
        <v>0</v>
      </c>
      <c r="Y10" s="19">
        <f t="shared" si="1"/>
        <v>0</v>
      </c>
      <c r="Z10" s="19">
        <f t="shared" si="2"/>
        <v>0</v>
      </c>
      <c r="AA10" s="19">
        <f t="shared" si="3"/>
        <v>0</v>
      </c>
      <c r="AB10" s="19">
        <f t="shared" si="4"/>
        <v>0</v>
      </c>
      <c r="AC10" s="19">
        <f t="shared" si="5"/>
        <v>0</v>
      </c>
      <c r="AD10" s="19">
        <f t="shared" si="6"/>
        <v>0</v>
      </c>
      <c r="AE10" s="19">
        <f t="shared" si="7"/>
        <v>0</v>
      </c>
      <c r="AF10" s="19">
        <f t="shared" si="8"/>
        <v>0</v>
      </c>
      <c r="AG10" s="19">
        <f t="shared" si="9"/>
        <v>0</v>
      </c>
      <c r="AI10" s="52" t="s">
        <v>25</v>
      </c>
      <c r="AJ10" s="26">
        <f>Einkaufszettel!B7</f>
        <v>2</v>
      </c>
      <c r="AK10" s="53" t="s">
        <v>5</v>
      </c>
    </row>
    <row r="11" spans="1:37" ht="21" customHeight="1" thickTop="1">
      <c r="A11" s="59"/>
      <c r="B11" t="b">
        <v>1</v>
      </c>
      <c r="C11" s="5" t="s">
        <v>10</v>
      </c>
      <c r="D11" s="9">
        <f t="shared" si="10"/>
        <v>1</v>
      </c>
      <c r="E11" s="16">
        <f t="shared" si="11"/>
        <v>20</v>
      </c>
      <c r="F11" s="32">
        <v>2</v>
      </c>
      <c r="G11" s="29">
        <f t="shared" si="12"/>
        <v>10</v>
      </c>
      <c r="H11" s="12">
        <v>0.03</v>
      </c>
      <c r="I11" s="12"/>
      <c r="J11" s="12"/>
      <c r="K11" s="12"/>
      <c r="L11" s="12"/>
      <c r="M11" s="12"/>
      <c r="N11" s="12"/>
      <c r="O11" s="12"/>
      <c r="P11" s="5"/>
      <c r="Q11" s="5">
        <v>0.03</v>
      </c>
      <c r="R11" s="5"/>
      <c r="S11" s="5"/>
      <c r="T11" s="5"/>
      <c r="U11" s="19">
        <f>C3/F11*H11*D11</f>
        <v>0.3</v>
      </c>
      <c r="V11" s="19">
        <f t="shared" si="13"/>
        <v>0</v>
      </c>
      <c r="W11" s="19">
        <f>E11/F11*J11*D11</f>
        <v>0</v>
      </c>
      <c r="X11" s="19">
        <f t="shared" si="0"/>
        <v>0</v>
      </c>
      <c r="Y11" s="19">
        <f t="shared" si="1"/>
        <v>0</v>
      </c>
      <c r="Z11" s="19">
        <f t="shared" si="2"/>
        <v>0</v>
      </c>
      <c r="AA11" s="19">
        <f t="shared" si="3"/>
        <v>0</v>
      </c>
      <c r="AB11" s="19">
        <f t="shared" si="4"/>
        <v>0</v>
      </c>
      <c r="AC11" s="19">
        <f t="shared" si="5"/>
        <v>0</v>
      </c>
      <c r="AD11" s="19">
        <f t="shared" si="6"/>
        <v>0.3</v>
      </c>
      <c r="AE11" s="19">
        <f t="shared" si="7"/>
        <v>0</v>
      </c>
      <c r="AF11" s="19">
        <f t="shared" si="8"/>
        <v>0</v>
      </c>
      <c r="AG11" s="19">
        <f t="shared" si="9"/>
        <v>0</v>
      </c>
      <c r="AI11" s="52" t="s">
        <v>51</v>
      </c>
      <c r="AJ11" s="26">
        <f>Einkaufszettel!B8</f>
        <v>3</v>
      </c>
      <c r="AK11" s="53" t="s">
        <v>5</v>
      </c>
    </row>
    <row r="12" spans="1:37" ht="21" customHeight="1">
      <c r="A12" s="59"/>
      <c r="B12" t="b">
        <v>1</v>
      </c>
      <c r="C12" s="5" t="s">
        <v>11</v>
      </c>
      <c r="D12" s="9">
        <f t="shared" si="10"/>
        <v>1</v>
      </c>
      <c r="E12" s="16">
        <f t="shared" si="11"/>
        <v>20</v>
      </c>
      <c r="F12" s="33">
        <v>4</v>
      </c>
      <c r="G12" s="29">
        <f t="shared" si="12"/>
        <v>5</v>
      </c>
      <c r="H12" s="5"/>
      <c r="I12" s="5"/>
      <c r="J12" s="5"/>
      <c r="K12" s="5"/>
      <c r="L12" s="5"/>
      <c r="M12" s="5"/>
      <c r="N12" s="5"/>
      <c r="O12" s="5"/>
      <c r="P12" s="5"/>
      <c r="Q12" s="5">
        <v>0.03</v>
      </c>
      <c r="R12" s="5"/>
      <c r="S12" s="5"/>
      <c r="T12" s="5"/>
      <c r="U12" s="19">
        <f>C3/F12*H12*D12</f>
        <v>0</v>
      </c>
      <c r="V12" s="19">
        <f t="shared" si="13"/>
        <v>0</v>
      </c>
      <c r="W12" s="19">
        <f>E12/F12*J12*D12</f>
        <v>0</v>
      </c>
      <c r="X12" s="19">
        <f t="shared" si="0"/>
        <v>0</v>
      </c>
      <c r="Y12" s="19">
        <f t="shared" si="1"/>
        <v>0</v>
      </c>
      <c r="Z12" s="19">
        <f t="shared" si="2"/>
        <v>0</v>
      </c>
      <c r="AA12" s="19">
        <f t="shared" si="3"/>
        <v>0</v>
      </c>
      <c r="AB12" s="19">
        <f t="shared" si="4"/>
        <v>0</v>
      </c>
      <c r="AC12" s="19">
        <f t="shared" si="5"/>
        <v>0</v>
      </c>
      <c r="AD12" s="19">
        <f t="shared" si="6"/>
        <v>0.15</v>
      </c>
      <c r="AE12" s="19">
        <f t="shared" si="7"/>
        <v>0</v>
      </c>
      <c r="AF12" s="19">
        <f t="shared" si="8"/>
        <v>0</v>
      </c>
      <c r="AG12" s="19">
        <f t="shared" si="9"/>
        <v>0</v>
      </c>
      <c r="AI12" s="52" t="s">
        <v>30</v>
      </c>
      <c r="AJ12" s="26">
        <f>Einkaufszettel!B9</f>
        <v>1</v>
      </c>
      <c r="AK12" s="53" t="s">
        <v>52</v>
      </c>
    </row>
    <row r="13" spans="1:37" ht="21" customHeight="1">
      <c r="A13" s="59"/>
      <c r="B13" t="b">
        <v>1</v>
      </c>
      <c r="C13" s="5" t="s">
        <v>12</v>
      </c>
      <c r="D13" s="9">
        <f t="shared" si="10"/>
        <v>1</v>
      </c>
      <c r="E13" s="16">
        <f t="shared" si="11"/>
        <v>20</v>
      </c>
      <c r="F13" s="33">
        <v>4</v>
      </c>
      <c r="G13" s="29">
        <f t="shared" si="12"/>
        <v>5</v>
      </c>
      <c r="H13" s="5">
        <v>1E-3</v>
      </c>
      <c r="I13" s="5"/>
      <c r="J13" s="5"/>
      <c r="K13" s="5">
        <v>1E-3</v>
      </c>
      <c r="L13" s="5"/>
      <c r="M13" s="5"/>
      <c r="N13" s="5"/>
      <c r="O13" s="5"/>
      <c r="P13" s="5"/>
      <c r="Q13" s="5"/>
      <c r="R13" s="5"/>
      <c r="S13" s="5"/>
      <c r="T13" s="5"/>
      <c r="U13" s="19">
        <f>C3/F13*H13*D13</f>
        <v>5.0000000000000001E-3</v>
      </c>
      <c r="V13" s="19">
        <f t="shared" si="13"/>
        <v>0</v>
      </c>
      <c r="W13" s="19">
        <f>E13/F13*J13*D13</f>
        <v>0</v>
      </c>
      <c r="X13" s="19">
        <f t="shared" si="0"/>
        <v>5.0000000000000001E-3</v>
      </c>
      <c r="Y13" s="19">
        <f t="shared" si="1"/>
        <v>0</v>
      </c>
      <c r="Z13" s="19">
        <f t="shared" si="2"/>
        <v>0</v>
      </c>
      <c r="AA13" s="19">
        <f t="shared" si="3"/>
        <v>0</v>
      </c>
      <c r="AB13" s="19">
        <f t="shared" si="4"/>
        <v>0</v>
      </c>
      <c r="AC13" s="19">
        <f t="shared" si="5"/>
        <v>0</v>
      </c>
      <c r="AD13" s="19">
        <f t="shared" si="6"/>
        <v>0</v>
      </c>
      <c r="AE13" s="19">
        <f t="shared" si="7"/>
        <v>0</v>
      </c>
      <c r="AF13" s="19">
        <f t="shared" si="8"/>
        <v>0</v>
      </c>
      <c r="AG13" s="19">
        <f t="shared" si="9"/>
        <v>0</v>
      </c>
      <c r="AI13" s="52" t="s">
        <v>2</v>
      </c>
      <c r="AJ13" s="26">
        <f>Einkaufszettel!B10</f>
        <v>12</v>
      </c>
      <c r="AK13" s="53" t="s">
        <v>42</v>
      </c>
    </row>
    <row r="14" spans="1:37" ht="21" customHeight="1" thickBot="1">
      <c r="A14" s="59"/>
      <c r="B14" t="b">
        <v>1</v>
      </c>
      <c r="C14" s="5" t="s">
        <v>13</v>
      </c>
      <c r="D14" s="9">
        <f t="shared" si="10"/>
        <v>1</v>
      </c>
      <c r="E14" s="16">
        <f t="shared" si="11"/>
        <v>20</v>
      </c>
      <c r="F14" s="34">
        <f>C3</f>
        <v>20</v>
      </c>
      <c r="G14" s="29">
        <f t="shared" si="12"/>
        <v>1</v>
      </c>
      <c r="H14" s="5">
        <v>1</v>
      </c>
      <c r="I14" s="5"/>
      <c r="J14" s="5"/>
      <c r="K14" s="5"/>
      <c r="L14" s="5"/>
      <c r="M14" s="5"/>
      <c r="N14" s="5"/>
      <c r="O14" s="5"/>
      <c r="P14" s="5"/>
      <c r="Q14" s="5"/>
      <c r="R14" s="5"/>
      <c r="S14" s="5"/>
      <c r="T14" s="5"/>
      <c r="U14" s="19">
        <f>C3/F14*H14*D14</f>
        <v>1</v>
      </c>
      <c r="V14" s="19">
        <f t="shared" si="13"/>
        <v>0</v>
      </c>
      <c r="W14" s="19">
        <f>E14/F14*J14*D14</f>
        <v>0</v>
      </c>
      <c r="X14" s="19">
        <f t="shared" si="0"/>
        <v>0</v>
      </c>
      <c r="Y14" s="19">
        <f t="shared" si="1"/>
        <v>0</v>
      </c>
      <c r="Z14" s="19">
        <f t="shared" si="2"/>
        <v>0</v>
      </c>
      <c r="AA14" s="19">
        <f t="shared" si="3"/>
        <v>0</v>
      </c>
      <c r="AB14" s="19">
        <f t="shared" si="4"/>
        <v>0</v>
      </c>
      <c r="AC14" s="19">
        <f t="shared" si="5"/>
        <v>0</v>
      </c>
      <c r="AD14" s="19">
        <f t="shared" si="6"/>
        <v>0</v>
      </c>
      <c r="AE14" s="19">
        <f t="shared" si="7"/>
        <v>0</v>
      </c>
      <c r="AF14" s="19">
        <f t="shared" si="8"/>
        <v>0</v>
      </c>
      <c r="AG14" s="19">
        <f t="shared" si="9"/>
        <v>0</v>
      </c>
      <c r="AI14" s="52" t="s">
        <v>3</v>
      </c>
      <c r="AJ14" s="26">
        <f>Einkaufszettel!B11</f>
        <v>1</v>
      </c>
      <c r="AK14" s="53" t="s">
        <v>5</v>
      </c>
    </row>
    <row r="15" spans="1:37" ht="26.25" customHeight="1" thickTop="1" thickBot="1">
      <c r="A15" s="58"/>
      <c r="C15" s="7" t="s">
        <v>18</v>
      </c>
      <c r="D15" s="9"/>
      <c r="E15" s="9">
        <f t="shared" si="11"/>
        <v>20</v>
      </c>
      <c r="F15" s="31"/>
      <c r="G15" s="4"/>
      <c r="H15" s="70"/>
      <c r="I15" s="71"/>
      <c r="J15" s="71"/>
      <c r="K15" s="71"/>
      <c r="L15" s="71"/>
      <c r="M15" s="71"/>
      <c r="N15" s="71"/>
      <c r="O15" s="71"/>
      <c r="P15" s="71"/>
      <c r="Q15" s="71"/>
      <c r="R15" s="71"/>
      <c r="S15" s="71"/>
      <c r="T15" s="72"/>
      <c r="U15" s="19"/>
      <c r="V15" s="19"/>
      <c r="W15" s="19"/>
      <c r="X15" s="19">
        <f t="shared" si="0"/>
        <v>0</v>
      </c>
      <c r="Y15" s="19">
        <f t="shared" si="1"/>
        <v>0</v>
      </c>
      <c r="Z15" s="19">
        <f t="shared" si="2"/>
        <v>0</v>
      </c>
      <c r="AA15" s="19">
        <f t="shared" si="3"/>
        <v>0</v>
      </c>
      <c r="AB15" s="19">
        <f t="shared" si="4"/>
        <v>0</v>
      </c>
      <c r="AC15" s="19">
        <f t="shared" si="5"/>
        <v>0</v>
      </c>
      <c r="AD15" s="19">
        <f t="shared" si="6"/>
        <v>0</v>
      </c>
      <c r="AE15" s="19">
        <f t="shared" si="7"/>
        <v>0</v>
      </c>
      <c r="AF15" s="19">
        <f t="shared" si="8"/>
        <v>0</v>
      </c>
      <c r="AG15" s="19">
        <f t="shared" si="9"/>
        <v>0</v>
      </c>
      <c r="AI15" s="54" t="s">
        <v>26</v>
      </c>
      <c r="AJ15" s="26">
        <f>Einkaufszettel!B12</f>
        <v>1</v>
      </c>
      <c r="AK15" s="53" t="s">
        <v>43</v>
      </c>
    </row>
    <row r="16" spans="1:37" ht="21" customHeight="1" thickTop="1">
      <c r="A16" s="59"/>
      <c r="B16" t="b">
        <v>1</v>
      </c>
      <c r="C16" s="8" t="s">
        <v>14</v>
      </c>
      <c r="D16" s="9">
        <f t="shared" si="10"/>
        <v>1</v>
      </c>
      <c r="E16" s="16">
        <f t="shared" si="11"/>
        <v>20</v>
      </c>
      <c r="F16" s="32">
        <f>C3</f>
        <v>20</v>
      </c>
      <c r="G16" s="29">
        <f t="shared" si="12"/>
        <v>1</v>
      </c>
      <c r="H16" s="5"/>
      <c r="I16" s="5"/>
      <c r="J16" s="5"/>
      <c r="K16" s="5">
        <v>1</v>
      </c>
      <c r="L16" s="5"/>
      <c r="M16" s="5"/>
      <c r="N16" s="5"/>
      <c r="O16" s="5"/>
      <c r="P16" s="5"/>
      <c r="Q16" s="5"/>
      <c r="R16" s="5"/>
      <c r="S16" s="5"/>
      <c r="T16" s="5"/>
      <c r="U16" s="19">
        <f>C3/F16*H16*D16</f>
        <v>0</v>
      </c>
      <c r="V16" s="19">
        <f t="shared" si="13"/>
        <v>0</v>
      </c>
      <c r="W16" s="19">
        <f>E16/F16*J16*D16</f>
        <v>0</v>
      </c>
      <c r="X16" s="19">
        <f t="shared" si="0"/>
        <v>1</v>
      </c>
      <c r="Y16" s="19">
        <f t="shared" si="1"/>
        <v>0</v>
      </c>
      <c r="Z16" s="19">
        <f t="shared" si="2"/>
        <v>0</v>
      </c>
      <c r="AA16" s="19">
        <f t="shared" si="3"/>
        <v>0</v>
      </c>
      <c r="AB16" s="19">
        <f t="shared" si="4"/>
        <v>0</v>
      </c>
      <c r="AC16" s="19">
        <f t="shared" si="5"/>
        <v>0</v>
      </c>
      <c r="AD16" s="19">
        <f t="shared" si="6"/>
        <v>0</v>
      </c>
      <c r="AE16" s="19">
        <f t="shared" si="7"/>
        <v>0</v>
      </c>
      <c r="AF16" s="19">
        <f t="shared" si="8"/>
        <v>0</v>
      </c>
      <c r="AG16" s="19">
        <f t="shared" si="9"/>
        <v>0</v>
      </c>
      <c r="AI16" s="52" t="s">
        <v>24</v>
      </c>
      <c r="AJ16" s="26">
        <f>Einkaufszettel!B13</f>
        <v>1</v>
      </c>
      <c r="AK16" s="53" t="s">
        <v>5</v>
      </c>
    </row>
    <row r="17" spans="1:37" ht="21" customHeight="1">
      <c r="A17" s="59"/>
      <c r="B17" t="b">
        <v>1</v>
      </c>
      <c r="C17" s="8" t="s">
        <v>15</v>
      </c>
      <c r="D17" s="9">
        <f t="shared" si="10"/>
        <v>1</v>
      </c>
      <c r="E17" s="16">
        <f t="shared" si="11"/>
        <v>20</v>
      </c>
      <c r="F17" s="33">
        <v>1</v>
      </c>
      <c r="G17" s="29">
        <f t="shared" si="12"/>
        <v>20</v>
      </c>
      <c r="H17" s="5"/>
      <c r="I17" s="5"/>
      <c r="J17" s="5"/>
      <c r="K17" s="5"/>
      <c r="L17" s="5"/>
      <c r="M17" s="5"/>
      <c r="N17" s="5">
        <v>0.5</v>
      </c>
      <c r="O17" s="5"/>
      <c r="P17" s="5"/>
      <c r="Q17" s="5"/>
      <c r="R17" s="5"/>
      <c r="S17" s="5"/>
      <c r="T17" s="5"/>
      <c r="U17" s="19">
        <f>C3/F17*H17*D17</f>
        <v>0</v>
      </c>
      <c r="V17" s="19">
        <f t="shared" si="13"/>
        <v>0</v>
      </c>
      <c r="W17" s="19">
        <f>E17/F17*J17*D17</f>
        <v>0</v>
      </c>
      <c r="X17" s="19">
        <f t="shared" si="0"/>
        <v>0</v>
      </c>
      <c r="Y17" s="19">
        <f t="shared" si="1"/>
        <v>0</v>
      </c>
      <c r="Z17" s="19">
        <f t="shared" si="2"/>
        <v>0</v>
      </c>
      <c r="AA17" s="19">
        <f t="shared" si="3"/>
        <v>10</v>
      </c>
      <c r="AB17" s="19">
        <f t="shared" si="4"/>
        <v>0</v>
      </c>
      <c r="AC17" s="19">
        <f t="shared" si="5"/>
        <v>0</v>
      </c>
      <c r="AD17" s="19">
        <f t="shared" si="6"/>
        <v>0</v>
      </c>
      <c r="AE17" s="19">
        <f t="shared" si="7"/>
        <v>0</v>
      </c>
      <c r="AF17" s="19">
        <f t="shared" si="8"/>
        <v>0</v>
      </c>
      <c r="AG17" s="19">
        <f t="shared" si="9"/>
        <v>0</v>
      </c>
      <c r="AI17" s="52" t="s">
        <v>53</v>
      </c>
      <c r="AJ17" s="26">
        <f>Einkaufszettel!B14</f>
        <v>10</v>
      </c>
      <c r="AK17" s="53" t="s">
        <v>44</v>
      </c>
    </row>
    <row r="18" spans="1:37" ht="21" customHeight="1">
      <c r="A18" s="59"/>
      <c r="B18" t="b">
        <v>1</v>
      </c>
      <c r="C18" s="8" t="s">
        <v>16</v>
      </c>
      <c r="D18" s="9">
        <f t="shared" si="10"/>
        <v>1</v>
      </c>
      <c r="E18" s="16">
        <f t="shared" si="11"/>
        <v>20</v>
      </c>
      <c r="F18" s="33">
        <f>C3</f>
        <v>20</v>
      </c>
      <c r="G18" s="29">
        <f t="shared" si="12"/>
        <v>1</v>
      </c>
      <c r="H18" s="5">
        <v>1</v>
      </c>
      <c r="I18" s="5"/>
      <c r="J18" s="5"/>
      <c r="K18" s="5"/>
      <c r="L18" s="5"/>
      <c r="M18" s="5"/>
      <c r="N18" s="5"/>
      <c r="O18" s="5"/>
      <c r="P18" s="5">
        <v>0.02</v>
      </c>
      <c r="Q18" s="5"/>
      <c r="R18" s="5"/>
      <c r="S18" s="5"/>
      <c r="T18" s="5"/>
      <c r="U18" s="19">
        <f>C3/F18*H18*D18</f>
        <v>1</v>
      </c>
      <c r="V18" s="19">
        <f t="shared" si="13"/>
        <v>0</v>
      </c>
      <c r="W18" s="19">
        <f>E18/F18*J18*D18</f>
        <v>0</v>
      </c>
      <c r="X18" s="19">
        <f t="shared" si="0"/>
        <v>0</v>
      </c>
      <c r="Y18" s="19">
        <f t="shared" si="1"/>
        <v>0</v>
      </c>
      <c r="Z18" s="19">
        <f t="shared" si="2"/>
        <v>0</v>
      </c>
      <c r="AA18" s="19">
        <f t="shared" si="3"/>
        <v>0</v>
      </c>
      <c r="AB18" s="19">
        <f t="shared" si="4"/>
        <v>0</v>
      </c>
      <c r="AC18" s="19">
        <f t="shared" si="5"/>
        <v>0.02</v>
      </c>
      <c r="AD18" s="19">
        <f t="shared" si="6"/>
        <v>0</v>
      </c>
      <c r="AE18" s="19">
        <f t="shared" si="7"/>
        <v>0</v>
      </c>
      <c r="AF18" s="19">
        <f t="shared" si="8"/>
        <v>0</v>
      </c>
      <c r="AG18" s="19">
        <f t="shared" si="9"/>
        <v>0</v>
      </c>
      <c r="AI18" s="52" t="s">
        <v>27</v>
      </c>
      <c r="AJ18" s="26">
        <f>Einkaufszettel!B15</f>
        <v>1</v>
      </c>
      <c r="AK18" s="53" t="s">
        <v>5</v>
      </c>
    </row>
    <row r="19" spans="1:37" ht="21" customHeight="1" thickBot="1">
      <c r="A19" s="59"/>
      <c r="B19" t="b">
        <v>1</v>
      </c>
      <c r="C19" s="8" t="s">
        <v>17</v>
      </c>
      <c r="D19" s="9">
        <f t="shared" si="10"/>
        <v>1</v>
      </c>
      <c r="E19" s="16">
        <f t="shared" si="11"/>
        <v>20</v>
      </c>
      <c r="F19" s="34">
        <f>C3</f>
        <v>20</v>
      </c>
      <c r="G19" s="29">
        <f t="shared" si="12"/>
        <v>1</v>
      </c>
      <c r="H19" s="5">
        <v>1</v>
      </c>
      <c r="I19" s="5"/>
      <c r="J19" s="5"/>
      <c r="K19" s="5"/>
      <c r="L19" s="5"/>
      <c r="M19" s="5">
        <v>1</v>
      </c>
      <c r="N19" s="5"/>
      <c r="O19" s="5"/>
      <c r="P19" s="5"/>
      <c r="Q19" s="5"/>
      <c r="R19" s="5"/>
      <c r="S19" s="5"/>
      <c r="T19" s="5"/>
      <c r="U19" s="19">
        <f>C3/F19*H19*D19</f>
        <v>1</v>
      </c>
      <c r="V19" s="19">
        <f t="shared" si="13"/>
        <v>0</v>
      </c>
      <c r="W19" s="19">
        <f>E19/F19*J19*D19</f>
        <v>0</v>
      </c>
      <c r="X19" s="19">
        <f t="shared" si="0"/>
        <v>0</v>
      </c>
      <c r="Y19" s="19">
        <f t="shared" si="1"/>
        <v>0</v>
      </c>
      <c r="Z19" s="19">
        <f t="shared" si="2"/>
        <v>1</v>
      </c>
      <c r="AA19" s="19">
        <f t="shared" si="3"/>
        <v>0</v>
      </c>
      <c r="AB19" s="19">
        <f t="shared" si="4"/>
        <v>0</v>
      </c>
      <c r="AC19" s="19">
        <f t="shared" si="5"/>
        <v>0</v>
      </c>
      <c r="AD19" s="19">
        <f t="shared" si="6"/>
        <v>0</v>
      </c>
      <c r="AE19" s="19">
        <f t="shared" si="7"/>
        <v>0</v>
      </c>
      <c r="AF19" s="19">
        <f t="shared" si="8"/>
        <v>0</v>
      </c>
      <c r="AG19" s="19">
        <f t="shared" si="9"/>
        <v>0</v>
      </c>
      <c r="AI19" s="55" t="s">
        <v>54</v>
      </c>
      <c r="AJ19" s="56">
        <f>Einkaufszettel!B16</f>
        <v>20</v>
      </c>
      <c r="AK19" s="57" t="s">
        <v>45</v>
      </c>
    </row>
    <row r="20" spans="1:37" ht="26.25" customHeight="1" thickTop="1" thickBot="1">
      <c r="A20" s="58"/>
      <c r="C20" s="7" t="s">
        <v>19</v>
      </c>
      <c r="D20" s="9"/>
      <c r="E20" s="9">
        <f t="shared" si="11"/>
        <v>20</v>
      </c>
      <c r="F20" s="31"/>
      <c r="G20" s="4"/>
      <c r="H20" s="70"/>
      <c r="I20" s="71"/>
      <c r="J20" s="71"/>
      <c r="K20" s="71"/>
      <c r="L20" s="71"/>
      <c r="M20" s="71"/>
      <c r="N20" s="71"/>
      <c r="O20" s="71"/>
      <c r="P20" s="71"/>
      <c r="Q20" s="71"/>
      <c r="R20" s="71"/>
      <c r="S20" s="71"/>
      <c r="T20" s="72"/>
      <c r="U20" s="19"/>
      <c r="V20" s="19"/>
      <c r="W20" s="19"/>
      <c r="X20" s="19">
        <f t="shared" si="0"/>
        <v>0</v>
      </c>
      <c r="Y20" s="19">
        <f t="shared" si="1"/>
        <v>0</v>
      </c>
      <c r="Z20" s="19">
        <f t="shared" si="2"/>
        <v>0</v>
      </c>
      <c r="AA20" s="19">
        <f t="shared" si="3"/>
        <v>0</v>
      </c>
      <c r="AB20" s="19">
        <f t="shared" si="4"/>
        <v>0</v>
      </c>
      <c r="AC20" s="19">
        <f t="shared" si="5"/>
        <v>0</v>
      </c>
      <c r="AD20" s="19">
        <f t="shared" si="6"/>
        <v>0</v>
      </c>
      <c r="AE20" s="19">
        <f t="shared" si="7"/>
        <v>0</v>
      </c>
      <c r="AF20" s="19">
        <f t="shared" si="8"/>
        <v>0</v>
      </c>
      <c r="AG20" s="19">
        <f t="shared" si="9"/>
        <v>0</v>
      </c>
    </row>
    <row r="21" spans="1:37" ht="21" customHeight="1" thickTop="1">
      <c r="A21" s="59"/>
      <c r="B21" t="b">
        <v>1</v>
      </c>
      <c r="C21" s="8" t="s">
        <v>20</v>
      </c>
      <c r="D21" s="9">
        <f t="shared" si="10"/>
        <v>1</v>
      </c>
      <c r="E21" s="16">
        <f t="shared" si="11"/>
        <v>20</v>
      </c>
      <c r="F21" s="32">
        <v>4</v>
      </c>
      <c r="G21" s="29">
        <f t="shared" si="12"/>
        <v>5</v>
      </c>
      <c r="H21" s="5"/>
      <c r="I21" s="5">
        <v>0.125</v>
      </c>
      <c r="J21" s="5"/>
      <c r="K21" s="5"/>
      <c r="L21" s="5"/>
      <c r="M21" s="5"/>
      <c r="N21" s="5"/>
      <c r="O21" s="5"/>
      <c r="P21" s="5"/>
      <c r="Q21" s="5"/>
      <c r="R21" s="5"/>
      <c r="S21" s="5">
        <v>0.02</v>
      </c>
      <c r="T21" s="5">
        <v>4</v>
      </c>
      <c r="U21" s="19">
        <f>C3/F21*H21*D21</f>
        <v>0</v>
      </c>
      <c r="V21" s="19">
        <f t="shared" si="13"/>
        <v>0.625</v>
      </c>
      <c r="W21" s="19">
        <f>E21/F21*J21*D21</f>
        <v>0</v>
      </c>
      <c r="X21" s="19">
        <f t="shared" si="0"/>
        <v>0</v>
      </c>
      <c r="Y21" s="19">
        <f t="shared" si="1"/>
        <v>0</v>
      </c>
      <c r="Z21" s="19">
        <f t="shared" si="2"/>
        <v>0</v>
      </c>
      <c r="AA21" s="19">
        <f t="shared" si="3"/>
        <v>0</v>
      </c>
      <c r="AB21" s="19">
        <f t="shared" si="4"/>
        <v>0</v>
      </c>
      <c r="AC21" s="19">
        <f t="shared" si="5"/>
        <v>0</v>
      </c>
      <c r="AD21" s="19">
        <f t="shared" si="6"/>
        <v>0</v>
      </c>
      <c r="AE21" s="19">
        <f t="shared" si="7"/>
        <v>0</v>
      </c>
      <c r="AF21" s="19">
        <f t="shared" si="8"/>
        <v>0.1</v>
      </c>
      <c r="AG21" s="19">
        <f t="shared" si="9"/>
        <v>20</v>
      </c>
    </row>
    <row r="22" spans="1:37" ht="21" customHeight="1">
      <c r="A22" s="59"/>
      <c r="B22" t="b">
        <v>1</v>
      </c>
      <c r="C22" s="8" t="s">
        <v>21</v>
      </c>
      <c r="D22" s="9">
        <f t="shared" si="10"/>
        <v>1</v>
      </c>
      <c r="E22" s="16">
        <f t="shared" si="11"/>
        <v>20</v>
      </c>
      <c r="F22" s="33">
        <v>4</v>
      </c>
      <c r="G22" s="29">
        <f t="shared" si="12"/>
        <v>5</v>
      </c>
      <c r="H22" s="5"/>
      <c r="I22" s="5"/>
      <c r="J22" s="5"/>
      <c r="K22" s="5"/>
      <c r="L22" s="5">
        <v>0.5</v>
      </c>
      <c r="M22" s="5"/>
      <c r="N22" s="5"/>
      <c r="O22" s="5"/>
      <c r="P22" s="5"/>
      <c r="Q22" s="5"/>
      <c r="R22" s="5">
        <v>1</v>
      </c>
      <c r="S22" s="5"/>
      <c r="T22" s="5"/>
      <c r="U22" s="19">
        <f>C3/F22*H22*D22</f>
        <v>0</v>
      </c>
      <c r="V22" s="19">
        <f t="shared" si="13"/>
        <v>0</v>
      </c>
      <c r="W22" s="19">
        <f>E22/F22*J22*D22</f>
        <v>0</v>
      </c>
      <c r="X22" s="19">
        <f t="shared" si="0"/>
        <v>0</v>
      </c>
      <c r="Y22" s="19">
        <f t="shared" si="1"/>
        <v>2.5</v>
      </c>
      <c r="Z22" s="19">
        <f t="shared" si="2"/>
        <v>0</v>
      </c>
      <c r="AA22" s="19">
        <f t="shared" si="3"/>
        <v>0</v>
      </c>
      <c r="AB22" s="19">
        <f t="shared" si="4"/>
        <v>0</v>
      </c>
      <c r="AC22" s="19">
        <f t="shared" si="5"/>
        <v>0</v>
      </c>
      <c r="AD22" s="19">
        <f t="shared" si="6"/>
        <v>0</v>
      </c>
      <c r="AE22" s="19">
        <f t="shared" si="7"/>
        <v>5</v>
      </c>
      <c r="AF22" s="19">
        <f t="shared" si="8"/>
        <v>0</v>
      </c>
      <c r="AG22" s="19">
        <f t="shared" si="9"/>
        <v>0</v>
      </c>
    </row>
    <row r="23" spans="1:37" ht="21" customHeight="1" thickBot="1">
      <c r="A23" s="59"/>
      <c r="B23" t="b">
        <v>1</v>
      </c>
      <c r="C23" s="8" t="s">
        <v>22</v>
      </c>
      <c r="D23" s="9">
        <f t="shared" si="10"/>
        <v>1</v>
      </c>
      <c r="E23" s="16">
        <f t="shared" si="11"/>
        <v>20</v>
      </c>
      <c r="F23" s="34">
        <v>1</v>
      </c>
      <c r="G23" s="29">
        <f t="shared" si="12"/>
        <v>20</v>
      </c>
      <c r="H23" s="5">
        <v>0.01</v>
      </c>
      <c r="I23" s="5"/>
      <c r="J23" s="5"/>
      <c r="K23" s="5"/>
      <c r="L23" s="1"/>
      <c r="M23" s="5"/>
      <c r="N23" s="5"/>
      <c r="O23" s="5"/>
      <c r="P23" s="5"/>
      <c r="Q23" s="5"/>
      <c r="R23" s="42"/>
      <c r="S23" s="43"/>
      <c r="T23" s="43"/>
      <c r="U23" s="44">
        <f>C3/F23*H23*D23</f>
        <v>0.2</v>
      </c>
      <c r="V23" s="44">
        <f t="shared" si="13"/>
        <v>0</v>
      </c>
      <c r="W23" s="44">
        <f>E23/F23*J23*D23</f>
        <v>0</v>
      </c>
      <c r="X23" s="44">
        <f t="shared" si="0"/>
        <v>0</v>
      </c>
      <c r="Y23" s="44">
        <f t="shared" si="1"/>
        <v>0</v>
      </c>
      <c r="Z23" s="44">
        <f t="shared" si="2"/>
        <v>0</v>
      </c>
      <c r="AA23" s="44">
        <f t="shared" si="3"/>
        <v>0</v>
      </c>
      <c r="AB23" s="44">
        <f t="shared" si="4"/>
        <v>0</v>
      </c>
      <c r="AC23" s="44">
        <f t="shared" si="5"/>
        <v>0</v>
      </c>
      <c r="AD23" s="44">
        <f t="shared" si="6"/>
        <v>0</v>
      </c>
      <c r="AE23" s="44">
        <f t="shared" si="7"/>
        <v>0</v>
      </c>
      <c r="AF23" s="44">
        <f t="shared" si="8"/>
        <v>0</v>
      </c>
      <c r="AG23" s="44">
        <f t="shared" si="9"/>
        <v>0</v>
      </c>
    </row>
    <row r="24" spans="1:37" ht="21" thickTop="1">
      <c r="C24" s="3"/>
      <c r="R24" s="67" t="s">
        <v>35</v>
      </c>
      <c r="S24" s="67"/>
      <c r="T24" s="67"/>
      <c r="U24" s="45">
        <f>SUM(U4:U23)</f>
        <v>6.7249999999999996</v>
      </c>
      <c r="V24" s="45">
        <f t="shared" ref="V24:AG24" si="14">SUM(V4:V23)</f>
        <v>0.84499999999999997</v>
      </c>
      <c r="W24" s="45">
        <f t="shared" si="14"/>
        <v>0.2</v>
      </c>
      <c r="X24" s="45">
        <f t="shared" si="14"/>
        <v>1.0049999999999999</v>
      </c>
      <c r="Y24" s="45">
        <f t="shared" si="14"/>
        <v>2.5</v>
      </c>
      <c r="Z24" s="45">
        <f t="shared" si="14"/>
        <v>1</v>
      </c>
      <c r="AA24" s="45">
        <f t="shared" si="14"/>
        <v>11.2</v>
      </c>
      <c r="AB24" s="45">
        <f t="shared" si="14"/>
        <v>0.01</v>
      </c>
      <c r="AC24" s="45">
        <f t="shared" si="14"/>
        <v>0.02</v>
      </c>
      <c r="AD24" s="45">
        <f t="shared" si="14"/>
        <v>0.47</v>
      </c>
      <c r="AE24" s="45">
        <f t="shared" si="14"/>
        <v>10</v>
      </c>
      <c r="AF24" s="45">
        <f t="shared" si="14"/>
        <v>0.1</v>
      </c>
      <c r="AG24" s="45">
        <f t="shared" si="14"/>
        <v>20</v>
      </c>
    </row>
    <row r="25" spans="1:37">
      <c r="R25" s="67" t="s">
        <v>36</v>
      </c>
      <c r="S25" s="67"/>
      <c r="T25" s="67"/>
      <c r="U25" s="45">
        <f>ROUNDUP(U24,0)</f>
        <v>7</v>
      </c>
      <c r="V25" s="45">
        <f t="shared" ref="V25:AG25" si="15">ROUNDUP(V24,0)</f>
        <v>1</v>
      </c>
      <c r="W25" s="45">
        <f t="shared" si="15"/>
        <v>1</v>
      </c>
      <c r="X25" s="45">
        <f t="shared" si="15"/>
        <v>2</v>
      </c>
      <c r="Y25" s="45">
        <f t="shared" si="15"/>
        <v>3</v>
      </c>
      <c r="Z25" s="45">
        <f t="shared" si="15"/>
        <v>1</v>
      </c>
      <c r="AA25" s="45">
        <f t="shared" si="15"/>
        <v>12</v>
      </c>
      <c r="AB25" s="45">
        <f t="shared" si="15"/>
        <v>1</v>
      </c>
      <c r="AC25" s="45">
        <f t="shared" si="15"/>
        <v>1</v>
      </c>
      <c r="AD25" s="45">
        <f t="shared" si="15"/>
        <v>1</v>
      </c>
      <c r="AE25" s="45">
        <f t="shared" si="15"/>
        <v>10</v>
      </c>
      <c r="AF25" s="45">
        <f t="shared" si="15"/>
        <v>1</v>
      </c>
      <c r="AG25" s="45">
        <f t="shared" si="15"/>
        <v>20</v>
      </c>
    </row>
  </sheetData>
  <mergeCells count="10">
    <mergeCell ref="AJ6:AK6"/>
    <mergeCell ref="H2:T2"/>
    <mergeCell ref="U2:AG2"/>
    <mergeCell ref="R24:T24"/>
    <mergeCell ref="R25:T25"/>
    <mergeCell ref="A1:AI1"/>
    <mergeCell ref="H5:T5"/>
    <mergeCell ref="H10:T10"/>
    <mergeCell ref="H15:T15"/>
    <mergeCell ref="H20:T20"/>
  </mergeCells>
  <pageMargins left="0.7" right="0.7" top="0.78740157499999996" bottom="0.78740157499999996" header="0.3" footer="0.3"/>
  <pageSetup paperSize="9" orientation="portrait" horizontalDpi="4294967293" verticalDpi="0" r:id="rId1"/>
  <legacyDrawing r:id="rId2"/>
</worksheet>
</file>

<file path=xl/worksheets/sheet2.xml><?xml version="1.0" encoding="utf-8"?>
<worksheet xmlns="http://schemas.openxmlformats.org/spreadsheetml/2006/main" xmlns:r="http://schemas.openxmlformats.org/officeDocument/2006/relationships">
  <dimension ref="A2:N16"/>
  <sheetViews>
    <sheetView workbookViewId="0">
      <selection activeCell="B4" sqref="B4"/>
    </sheetView>
  </sheetViews>
  <sheetFormatPr baseColWidth="10" defaultRowHeight="12.75"/>
  <cols>
    <col min="1" max="1" width="26.42578125" style="20" customWidth="1"/>
    <col min="3" max="3" width="15" customWidth="1"/>
  </cols>
  <sheetData>
    <row r="2" spans="1:14" ht="20.25">
      <c r="A2" s="22" t="s">
        <v>37</v>
      </c>
    </row>
    <row r="3" spans="1:14">
      <c r="B3" s="73" t="s">
        <v>38</v>
      </c>
      <c r="C3" s="75"/>
      <c r="D3" s="21"/>
      <c r="E3" s="21"/>
      <c r="F3" s="21"/>
      <c r="G3" s="21"/>
      <c r="H3" s="21"/>
      <c r="I3" s="21"/>
      <c r="J3" s="21"/>
      <c r="K3" s="21"/>
      <c r="L3" s="21"/>
      <c r="M3" s="21"/>
      <c r="N3" s="21"/>
    </row>
    <row r="4" spans="1:14" ht="21.75" customHeight="1">
      <c r="A4" s="23" t="s">
        <v>0</v>
      </c>
      <c r="B4" s="26">
        <f>Eingaben!U25</f>
        <v>7</v>
      </c>
      <c r="C4" s="25" t="s">
        <v>5</v>
      </c>
      <c r="D4" s="21"/>
      <c r="E4" s="21"/>
      <c r="F4" s="21"/>
      <c r="G4" s="21"/>
      <c r="H4" s="21"/>
      <c r="I4" s="21"/>
      <c r="J4" s="21"/>
      <c r="K4" s="21"/>
      <c r="L4" s="21"/>
      <c r="M4" s="21"/>
      <c r="N4" s="21"/>
    </row>
    <row r="5" spans="1:14" ht="21.75" customHeight="1">
      <c r="A5" s="23" t="s">
        <v>28</v>
      </c>
      <c r="B5" s="26">
        <f>Eingaben!V25</f>
        <v>1</v>
      </c>
      <c r="C5" s="25" t="s">
        <v>5</v>
      </c>
      <c r="D5" s="21"/>
      <c r="E5" s="21"/>
      <c r="F5" s="21"/>
      <c r="G5" s="21"/>
      <c r="H5" s="21"/>
      <c r="I5" s="21"/>
      <c r="J5" s="21"/>
      <c r="K5" s="21"/>
      <c r="L5" s="21"/>
      <c r="M5" s="21"/>
      <c r="N5" s="21"/>
    </row>
    <row r="6" spans="1:14" ht="21.75" customHeight="1">
      <c r="A6" s="23" t="s">
        <v>1</v>
      </c>
      <c r="B6" s="26">
        <f>Eingaben!W25</f>
        <v>1</v>
      </c>
      <c r="C6" s="25" t="s">
        <v>5</v>
      </c>
    </row>
    <row r="7" spans="1:14" ht="21.75" customHeight="1">
      <c r="A7" s="23" t="s">
        <v>25</v>
      </c>
      <c r="B7" s="26">
        <f>Eingaben!X25</f>
        <v>2</v>
      </c>
      <c r="C7" s="25" t="s">
        <v>5</v>
      </c>
    </row>
    <row r="8" spans="1:14" ht="21.75" customHeight="1">
      <c r="A8" s="23" t="s">
        <v>32</v>
      </c>
      <c r="B8" s="26">
        <f>Eingaben!Y25</f>
        <v>3</v>
      </c>
      <c r="C8" s="25" t="s">
        <v>5</v>
      </c>
    </row>
    <row r="9" spans="1:14" ht="21.75" customHeight="1">
      <c r="A9" s="23" t="s">
        <v>30</v>
      </c>
      <c r="B9" s="26">
        <f>Eingaben!Z25</f>
        <v>1</v>
      </c>
      <c r="C9" s="25" t="s">
        <v>41</v>
      </c>
    </row>
    <row r="10" spans="1:14" ht="21.75" customHeight="1">
      <c r="A10" s="23" t="s">
        <v>2</v>
      </c>
      <c r="B10" s="26">
        <f>Eingaben!AA25</f>
        <v>12</v>
      </c>
      <c r="C10" s="25" t="s">
        <v>42</v>
      </c>
    </row>
    <row r="11" spans="1:14" ht="21.75" customHeight="1">
      <c r="A11" s="23" t="s">
        <v>3</v>
      </c>
      <c r="B11" s="26">
        <f>Eingaben!AB25</f>
        <v>1</v>
      </c>
      <c r="C11" s="25" t="s">
        <v>5</v>
      </c>
    </row>
    <row r="12" spans="1:14" ht="21.75" customHeight="1">
      <c r="A12" s="24" t="s">
        <v>26</v>
      </c>
      <c r="B12" s="26">
        <f>Eingaben!AC25</f>
        <v>1</v>
      </c>
      <c r="C12" s="25" t="s">
        <v>43</v>
      </c>
    </row>
    <row r="13" spans="1:14" ht="21.75" customHeight="1">
      <c r="A13" s="23" t="s">
        <v>24</v>
      </c>
      <c r="B13" s="26">
        <f>Eingaben!AD25</f>
        <v>1</v>
      </c>
      <c r="C13" s="25" t="s">
        <v>5</v>
      </c>
    </row>
    <row r="14" spans="1:14" ht="21.75" customHeight="1">
      <c r="A14" s="23" t="s">
        <v>33</v>
      </c>
      <c r="B14" s="26">
        <f>Eingaben!AE25</f>
        <v>10</v>
      </c>
      <c r="C14" s="25" t="s">
        <v>44</v>
      </c>
    </row>
    <row r="15" spans="1:14" ht="21.75" customHeight="1">
      <c r="A15" s="23" t="s">
        <v>27</v>
      </c>
      <c r="B15" s="26">
        <f>Eingaben!AF25</f>
        <v>1</v>
      </c>
      <c r="C15" s="25" t="s">
        <v>5</v>
      </c>
    </row>
    <row r="16" spans="1:14" ht="26.25" customHeight="1">
      <c r="A16" s="23" t="s">
        <v>31</v>
      </c>
      <c r="B16" s="26">
        <f>Eingaben!AG25</f>
        <v>20</v>
      </c>
      <c r="C16" s="25" t="s">
        <v>45</v>
      </c>
    </row>
  </sheetData>
  <mergeCells count="1">
    <mergeCell ref="B3:C3"/>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Eingaben</vt:lpstr>
      <vt:lpstr>Einkaufszettel</vt:lpstr>
      <vt:lpstr>Eingaben!Druckbereich</vt:lpstr>
    </vt:vector>
  </TitlesOfParts>
  <Company>WFG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Matthias Müller</dc:creator>
  <cp:lastModifiedBy>Matthias Müller</cp:lastModifiedBy>
  <cp:lastPrinted>2013-11-13T10:18:30Z</cp:lastPrinted>
  <dcterms:created xsi:type="dcterms:W3CDTF">2013-07-23T07:23:13Z</dcterms:created>
  <dcterms:modified xsi:type="dcterms:W3CDTF">2013-11-13T14:17:12Z</dcterms:modified>
</cp:coreProperties>
</file>